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VO\DNS\Asfalty\Vyzva c. 4\Prílohy\Vykazy vymer\"/>
    </mc:Choice>
  </mc:AlternateContent>
  <bookViews>
    <workbookView xWindow="0" yWindow="0" windowWidth="16770" windowHeight="6840" activeTab="1"/>
  </bookViews>
  <sheets>
    <sheet name="2641" sheetId="3" r:id="rId1"/>
    <sheet name="2712" sheetId="5" r:id="rId2"/>
    <sheet name="PT" sheetId="2" r:id="rId3"/>
  </sheets>
  <calcPr calcId="162913"/>
</workbook>
</file>

<file path=xl/calcChain.xml><?xml version="1.0" encoding="utf-8"?>
<calcChain xmlns="http://schemas.openxmlformats.org/spreadsheetml/2006/main">
  <c r="H25" i="5" l="1"/>
  <c r="H26" i="5"/>
  <c r="H27" i="5"/>
  <c r="H28" i="5"/>
  <c r="H29" i="5"/>
  <c r="H30" i="5"/>
  <c r="H31" i="5"/>
  <c r="H24" i="3"/>
  <c r="H25" i="3"/>
  <c r="H26" i="3"/>
  <c r="H27" i="3"/>
  <c r="H28" i="3"/>
  <c r="H29" i="3"/>
  <c r="H30" i="3"/>
  <c r="H31" i="3"/>
  <c r="H7" i="2" l="1"/>
  <c r="H24" i="5" l="1"/>
  <c r="B19" i="5"/>
  <c r="H32" i="5" l="1"/>
  <c r="I6" i="2" s="1"/>
  <c r="J6" i="2" s="1"/>
  <c r="K34" i="5" l="1"/>
  <c r="J34" i="5"/>
  <c r="G27" i="3"/>
  <c r="G31" i="3" l="1"/>
  <c r="G23" i="3"/>
  <c r="B18" i="3"/>
  <c r="G28" i="3" l="1"/>
  <c r="G26" i="3"/>
  <c r="G25" i="3"/>
  <c r="G29" i="3"/>
  <c r="H23" i="3"/>
  <c r="H32" i="3" l="1"/>
  <c r="I5" i="2" s="1"/>
  <c r="I7" i="2" s="1"/>
  <c r="J5" i="2" l="1"/>
  <c r="J7" i="2" s="1"/>
  <c r="J34" i="3"/>
  <c r="K34" i="3"/>
</calcChain>
</file>

<file path=xl/sharedStrings.xml><?xml version="1.0" encoding="utf-8"?>
<sst xmlns="http://schemas.openxmlformats.org/spreadsheetml/2006/main" count="150" uniqueCount="85">
  <si>
    <t>Príloha č. 1</t>
  </si>
  <si>
    <t>Zákazka na uskutočnenie stavebných prác:</t>
  </si>
  <si>
    <t>Výkaz výmer</t>
  </si>
  <si>
    <t>Uchádzač:</t>
  </si>
  <si>
    <t>Adresa sídla uchádzača:</t>
  </si>
  <si>
    <t>Názov stavby</t>
  </si>
  <si>
    <t>Číslo cesty/ Názov stavby</t>
  </si>
  <si>
    <t>dĺžka úseku</t>
  </si>
  <si>
    <t>m</t>
  </si>
  <si>
    <t>šírka voz.m priemer</t>
  </si>
  <si>
    <t>plocha úseku</t>
  </si>
  <si>
    <t>m2</t>
  </si>
  <si>
    <t>korekcie</t>
  </si>
  <si>
    <t>m2 križovatky, vjazdy napojenia na MK</t>
  </si>
  <si>
    <t>jednotk.cena</t>
  </si>
  <si>
    <t>spolu bez DPH</t>
  </si>
  <si>
    <t>pol.</t>
  </si>
  <si>
    <t>m.j.</t>
  </si>
  <si>
    <t>špecif.</t>
  </si>
  <si>
    <t>€</t>
  </si>
  <si>
    <t>výmera</t>
  </si>
  <si>
    <t xml:space="preserve">zapílenie asfaltu na hr. 50 mm začiatku a konca úseku </t>
  </si>
  <si>
    <t>50 mm</t>
  </si>
  <si>
    <t>čistenie vozovky-zametanie</t>
  </si>
  <si>
    <r>
      <rPr>
        <sz val="11"/>
        <color indexed="8"/>
        <rFont val="Calibri"/>
        <family val="2"/>
        <charset val="238"/>
      </rPr>
      <t>m</t>
    </r>
    <r>
      <rPr>
        <vertAlign val="superscript"/>
        <sz val="10"/>
        <color indexed="8"/>
        <rFont val="Arial"/>
        <family val="2"/>
        <charset val="238"/>
      </rPr>
      <t>2</t>
    </r>
  </si>
  <si>
    <t xml:space="preserve">Postrek spojovací </t>
  </si>
  <si>
    <r>
      <rPr>
        <sz val="11"/>
        <color indexed="8"/>
        <rFont val="Calibri"/>
        <family val="2"/>
        <charset val="238"/>
      </rPr>
      <t>AC</t>
    </r>
    <r>
      <rPr>
        <sz val="9"/>
        <color indexed="8"/>
        <rFont val="Arial"/>
        <family val="2"/>
        <charset val="238"/>
      </rPr>
      <t>o</t>
    </r>
    <r>
      <rPr>
        <sz val="11"/>
        <color indexed="8"/>
        <rFont val="Calibri"/>
        <family val="2"/>
        <charset val="238"/>
      </rPr>
      <t xml:space="preserve"> 11-II s dovozom rozprestrením a zhutnením</t>
    </r>
  </si>
  <si>
    <t>ACL 16-II  s dovozom rozprestretním a zhutnením</t>
  </si>
  <si>
    <t>do 400 mm</t>
  </si>
  <si>
    <t>asfaltová zálievka pracovných spojov</t>
  </si>
  <si>
    <t>spolu</t>
  </si>
  <si>
    <t>DPH 20%</t>
  </si>
  <si>
    <t>Spolu s DPH</t>
  </si>
  <si>
    <t>CELKOM:</t>
  </si>
  <si>
    <t>*pri pokládke všetky spoje opatriť asfaltovou zálievkou!</t>
  </si>
  <si>
    <t>*do ceny zahrnúť všetky VRN (dočasné DZ, zriadenie uzávierky, územné a prevádzkové vplyvy a pod.)</t>
  </si>
  <si>
    <t>*objednávateľ poskytne zhotoviteľovi ku dňu odovzdania staveniska ohlásenie stavebných úprav, určenie dočasného DZ a povolenie čiastočnej uzávierky cesty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</si>
  <si>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</si>
  <si>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</si>
  <si>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</si>
  <si>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p.č.</t>
  </si>
  <si>
    <t>cesta</t>
  </si>
  <si>
    <t>okres</t>
  </si>
  <si>
    <t>Miestopis</t>
  </si>
  <si>
    <t>staničenie od</t>
  </si>
  <si>
    <t>staničenie do</t>
  </si>
  <si>
    <t>dĺžka opravy v km</t>
  </si>
  <si>
    <t>Náklady  v € bez DPH</t>
  </si>
  <si>
    <t>Náklady  v € s DPH</t>
  </si>
  <si>
    <t>PT</t>
  </si>
  <si>
    <r>
      <t>0,5 kg/m</t>
    </r>
    <r>
      <rPr>
        <vertAlign val="superscript"/>
        <sz val="10"/>
        <color indexed="8"/>
        <rFont val="Arial CE"/>
      </rPr>
      <t>2</t>
    </r>
  </si>
  <si>
    <r>
      <t>1,0 kg/m</t>
    </r>
    <r>
      <rPr>
        <vertAlign val="superscript"/>
        <sz val="10"/>
        <color indexed="8"/>
        <rFont val="Arial CE"/>
      </rPr>
      <t>2</t>
    </r>
  </si>
  <si>
    <t>Postrek infiltračný</t>
  </si>
  <si>
    <t>III/2641</t>
  </si>
  <si>
    <t>staničenie v km: 0,000 - 13,030 dĺžka 13,030 km</t>
  </si>
  <si>
    <t>Točnica - Ozdín</t>
  </si>
  <si>
    <t>III/2641 Točnica - Ozdín</t>
  </si>
  <si>
    <t>usek bez recyklácia od 11,565 km - 12,165 dĺžka 0,600 km intravilán obce</t>
  </si>
  <si>
    <t xml:space="preserve"> recyklácia  v dĺžke od 12,165 - 13,030 , dĺžka 0,865 km</t>
  </si>
  <si>
    <t xml:space="preserve">úsek 9,305 - 13,030 ,   recyklácia v dĺžke od 9,305 - 11,565 km , dĺžka 2,260 km </t>
  </si>
  <si>
    <t xml:space="preserve">m   </t>
  </si>
  <si>
    <t xml:space="preserve">Recyklácia za studena s kombinovaným spojivom(cement a asfaltová emulzia alebo cement a asfaltová pena) </t>
  </si>
  <si>
    <t>frézovanie s naložením a odvozom do 10 km ( začiatky a konce + mosty )</t>
  </si>
  <si>
    <t xml:space="preserve"> </t>
  </si>
  <si>
    <t>Príloha č. 3</t>
  </si>
  <si>
    <t>Rekonštrukcia ciest II. a III. triedy v okrese Poltár - RI 2020</t>
  </si>
  <si>
    <t>III/2712 Sušany spojka</t>
  </si>
  <si>
    <t>dĺžka v km : 1,427</t>
  </si>
  <si>
    <t>staničenie : 0,000-1,427</t>
  </si>
  <si>
    <t>šírka voz.m</t>
  </si>
  <si>
    <t>úsek Hr. Zalužany cez Sušany</t>
  </si>
  <si>
    <r>
      <t>m</t>
    </r>
    <r>
      <rPr>
        <vertAlign val="superscript"/>
        <sz val="10"/>
        <rFont val="Arial"/>
        <family val="2"/>
        <charset val="238"/>
      </rPr>
      <t>2</t>
    </r>
  </si>
  <si>
    <r>
      <t>1,0 kg/m</t>
    </r>
    <r>
      <rPr>
        <vertAlign val="superscript"/>
        <sz val="10"/>
        <rFont val="Arial CE"/>
        <charset val="238"/>
      </rPr>
      <t>2</t>
    </r>
  </si>
  <si>
    <r>
      <t>0,7 kg/m</t>
    </r>
    <r>
      <rPr>
        <vertAlign val="superscript"/>
        <sz val="10"/>
        <rFont val="Arial CE"/>
        <charset val="238"/>
      </rPr>
      <t>2</t>
    </r>
  </si>
  <si>
    <t>frézovanie s naložením a odvozom do 10 km (začiatky, konce)</t>
  </si>
  <si>
    <r>
      <t xml:space="preserve">0,000-0,100 </t>
    </r>
    <r>
      <rPr>
        <sz val="10"/>
        <rFont val="Calibri"/>
        <family val="2"/>
        <charset val="238"/>
      </rPr>
      <t>ꓼ</t>
    </r>
    <r>
      <rPr>
        <sz val="10"/>
        <rFont val="Arial CE"/>
        <family val="2"/>
        <charset val="238"/>
      </rPr>
      <t xml:space="preserve"> 0,950-1,427</t>
    </r>
  </si>
  <si>
    <r>
      <rPr>
        <sz val="11"/>
        <color indexed="8"/>
        <rFont val="Calibri"/>
      </rPr>
      <t>m</t>
    </r>
    <r>
      <rPr>
        <vertAlign val="superscript"/>
        <sz val="10"/>
        <color indexed="8"/>
        <rFont val="Arial"/>
        <family val="2"/>
        <charset val="238"/>
      </rPr>
      <t>2</t>
    </r>
  </si>
  <si>
    <t>0,100-0,950</t>
  </si>
  <si>
    <r>
      <t>AC</t>
    </r>
    <r>
      <rPr>
        <sz val="9"/>
        <rFont val="Arial"/>
        <family val="2"/>
        <charset val="238"/>
      </rPr>
      <t>o</t>
    </r>
    <r>
      <rPr>
        <sz val="11"/>
        <color indexed="8"/>
        <rFont val="Calibri"/>
      </rPr>
      <t xml:space="preserve"> 11-II s dovozom rozprestrením a zhutnením</t>
    </r>
  </si>
  <si>
    <r>
      <rPr>
        <sz val="11"/>
        <color indexed="8"/>
        <rFont val="Calibri"/>
      </rPr>
      <t>m</t>
    </r>
    <r>
      <rPr>
        <vertAlign val="superscript"/>
        <sz val="10"/>
        <rFont val="Arial"/>
        <family val="2"/>
        <charset val="238"/>
      </rPr>
      <t>2</t>
    </r>
  </si>
  <si>
    <r>
      <t>AC</t>
    </r>
    <r>
      <rPr>
        <sz val="8"/>
        <color theme="1"/>
        <rFont val="Helvetica Neue"/>
        <family val="2"/>
        <charset val="238"/>
        <scheme val="minor"/>
      </rPr>
      <t>L</t>
    </r>
    <r>
      <rPr>
        <sz val="11"/>
        <color indexed="8"/>
        <rFont val="Calibri"/>
      </rPr>
      <t xml:space="preserve"> 16-II  s dovozom rozprestním a zhutnením</t>
    </r>
  </si>
  <si>
    <t>III/2712</t>
  </si>
  <si>
    <t xml:space="preserve"> Sušany spojka</t>
  </si>
  <si>
    <t>Rekonštrukcia ciest II.a III. triedy v okrese PT</t>
  </si>
  <si>
    <t xml:space="preserve">Rekonštrukcia ciest II. a III. triedy v okrese PT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</si>
</sst>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"/>
    <numFmt numFmtId="165" formatCode="#,##0.00;#,##0.00"/>
    <numFmt numFmtId="166" formatCode="0.000"/>
    <numFmt numFmtId="167" formatCode="&quot; &quot;* #,##0.00&quot;   &quot;;&quot;-&quot;* #,##0.00&quot;   &quot;;&quot; &quot;* &quot;-&quot;??&quot;   &quot;"/>
  </numFmts>
  <fonts count="42">
    <font>
      <sz val="11"/>
      <color indexed="8"/>
      <name val="Calibri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10"/>
      <color indexed="8"/>
      <name val="Arial CE"/>
    </font>
    <font>
      <sz val="10"/>
      <color indexed="11"/>
      <name val="Arial CE"/>
    </font>
    <font>
      <vertAlign val="superscript"/>
      <sz val="10"/>
      <color indexed="8"/>
      <name val="Arial"/>
      <family val="2"/>
      <charset val="238"/>
    </font>
    <font>
      <vertAlign val="superscript"/>
      <sz val="10"/>
      <color indexed="8"/>
      <name val="Arial CE"/>
    </font>
    <font>
      <b/>
      <sz val="10"/>
      <color indexed="12"/>
      <name val="Arial"/>
      <family val="2"/>
      <charset val="238"/>
    </font>
    <font>
      <b/>
      <sz val="10"/>
      <color indexed="8"/>
      <name val="Arial CE"/>
    </font>
    <font>
      <sz val="10"/>
      <color indexed="12"/>
      <name val="Arial CE"/>
    </font>
    <font>
      <b/>
      <sz val="10"/>
      <color indexed="11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color indexed="12"/>
      <name val="Arial"/>
      <family val="2"/>
      <charset val="238"/>
    </font>
    <font>
      <b/>
      <sz val="10"/>
      <color indexed="12"/>
      <name val="Arial CE"/>
    </font>
    <font>
      <b/>
      <sz val="11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Helvetica Neue"/>
      <family val="2"/>
      <charset val="238"/>
      <scheme val="minor"/>
    </font>
    <font>
      <sz val="9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10"/>
      <name val="Arial CE"/>
      <charset val="238"/>
    </font>
    <font>
      <sz val="10"/>
      <name val="Calibri"/>
      <family val="2"/>
      <charset val="238"/>
    </font>
    <font>
      <sz val="8"/>
      <color theme="1"/>
      <name val="Helvetica Neue"/>
      <family val="2"/>
      <charset val="238"/>
      <scheme val="minor"/>
    </font>
    <font>
      <b/>
      <sz val="10"/>
      <color indexed="17"/>
      <name val="Arial"/>
      <family val="2"/>
      <charset val="238"/>
    </font>
    <font>
      <b/>
      <sz val="10"/>
      <name val="Arial CE"/>
      <family val="2"/>
      <charset val="238"/>
    </font>
    <font>
      <sz val="10"/>
      <color indexed="17"/>
      <name val="Arial CE"/>
      <family val="2"/>
      <charset val="238"/>
    </font>
    <font>
      <b/>
      <sz val="10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7"/>
      <name val="Arial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theme="1"/>
      <name val="Helvetica Neue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3"/>
        <bgColor auto="1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26"/>
      </patternFill>
    </fill>
  </fills>
  <borders count="73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medium">
        <color indexed="8"/>
      </bottom>
      <diagonal/>
    </border>
    <border>
      <left style="medium">
        <color indexed="8"/>
      </left>
      <right style="thin">
        <color indexed="10"/>
      </right>
      <top style="medium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thin">
        <color indexed="10"/>
      </bottom>
      <diagonal/>
    </border>
    <border>
      <left style="thin">
        <color indexed="10"/>
      </left>
      <right style="medium">
        <color indexed="8"/>
      </right>
      <top style="medium">
        <color indexed="8"/>
      </top>
      <bottom style="thin">
        <color indexed="10"/>
      </bottom>
      <diagonal/>
    </border>
    <border>
      <left style="thin">
        <color indexed="10"/>
      </left>
      <right style="medium">
        <color indexed="8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 style="thin">
        <color indexed="10"/>
      </right>
      <top style="thin">
        <color indexed="10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10"/>
      </left>
      <right style="medium">
        <color indexed="8"/>
      </right>
      <top style="thin">
        <color indexed="10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medium">
        <color indexed="8"/>
      </bottom>
      <diagonal/>
    </border>
    <border>
      <left style="thin">
        <color indexed="10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 style="thin">
        <color indexed="10"/>
      </right>
      <top style="thin">
        <color indexed="10"/>
      </top>
      <bottom/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medium">
        <color indexed="8"/>
      </right>
      <top style="thin">
        <color indexed="10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10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10"/>
      </right>
      <top/>
      <bottom style="thin">
        <color indexed="10"/>
      </bottom>
      <diagonal/>
    </border>
    <border>
      <left style="thin">
        <color indexed="10"/>
      </left>
      <right style="medium">
        <color indexed="8"/>
      </right>
      <top/>
      <bottom style="thin">
        <color indexed="10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10"/>
      </right>
      <top style="thin">
        <color indexed="10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 applyNumberFormat="0" applyFill="0" applyBorder="0" applyProtection="0"/>
    <xf numFmtId="0" fontId="21" fillId="0" borderId="0"/>
  </cellStyleXfs>
  <cellXfs count="313">
    <xf numFmtId="0" fontId="0" fillId="0" borderId="0" xfId="0" applyFont="1" applyAlignment="1"/>
    <xf numFmtId="49" fontId="1" fillId="2" borderId="1" xfId="0" applyNumberFormat="1" applyFont="1" applyFill="1" applyBorder="1" applyAlignment="1"/>
    <xf numFmtId="0" fontId="2" fillId="2" borderId="1" xfId="0" applyFont="1" applyFill="1" applyBorder="1" applyAlignment="1"/>
    <xf numFmtId="4" fontId="0" fillId="2" borderId="1" xfId="0" applyNumberFormat="1" applyFont="1" applyFill="1" applyBorder="1" applyAlignment="1"/>
    <xf numFmtId="0" fontId="0" fillId="2" borderId="1" xfId="0" applyFont="1" applyFill="1" applyBorder="1" applyAlignment="1"/>
    <xf numFmtId="49" fontId="0" fillId="2" borderId="1" xfId="0" applyNumberFormat="1" applyFont="1" applyFill="1" applyBorder="1" applyAlignment="1"/>
    <xf numFmtId="0" fontId="1" fillId="2" borderId="1" xfId="0" applyFont="1" applyFill="1" applyBorder="1" applyAlignment="1"/>
    <xf numFmtId="49" fontId="3" fillId="2" borderId="1" xfId="0" applyNumberFormat="1" applyFont="1" applyFill="1" applyBorder="1" applyAlignment="1"/>
    <xf numFmtId="49" fontId="2" fillId="2" borderId="1" xfId="0" applyNumberFormat="1" applyFont="1" applyFill="1" applyBorder="1" applyAlignment="1"/>
    <xf numFmtId="49" fontId="1" fillId="2" borderId="2" xfId="0" applyNumberFormat="1" applyFont="1" applyFill="1" applyBorder="1" applyAlignment="1"/>
    <xf numFmtId="0" fontId="4" fillId="2" borderId="3" xfId="0" applyFont="1" applyFill="1" applyBorder="1" applyAlignment="1"/>
    <xf numFmtId="4" fontId="4" fillId="2" borderId="3" xfId="0" applyNumberFormat="1" applyFont="1" applyFill="1" applyBorder="1" applyAlignment="1"/>
    <xf numFmtId="49" fontId="1" fillId="2" borderId="4" xfId="0" applyNumberFormat="1" applyFont="1" applyFill="1" applyBorder="1" applyAlignment="1"/>
    <xf numFmtId="0" fontId="1" fillId="2" borderId="5" xfId="0" applyFont="1" applyFill="1" applyBorder="1" applyAlignment="1"/>
    <xf numFmtId="0" fontId="0" fillId="2" borderId="5" xfId="0" applyFont="1" applyFill="1" applyBorder="1" applyAlignment="1"/>
    <xf numFmtId="49" fontId="0" fillId="2" borderId="5" xfId="0" applyNumberFormat="1" applyFont="1" applyFill="1" applyBorder="1" applyAlignment="1"/>
    <xf numFmtId="4" fontId="0" fillId="2" borderId="5" xfId="0" applyNumberFormat="1" applyFont="1" applyFill="1" applyBorder="1" applyAlignment="1"/>
    <xf numFmtId="4" fontId="0" fillId="2" borderId="6" xfId="0" applyNumberFormat="1" applyFont="1" applyFill="1" applyBorder="1" applyAlignment="1"/>
    <xf numFmtId="0" fontId="0" fillId="2" borderId="2" xfId="0" applyFont="1" applyFill="1" applyBorder="1" applyAlignment="1"/>
    <xf numFmtId="0" fontId="0" fillId="2" borderId="8" xfId="0" applyFont="1" applyFill="1" applyBorder="1" applyAlignment="1"/>
    <xf numFmtId="0" fontId="0" fillId="2" borderId="3" xfId="0" applyFont="1" applyFill="1" applyBorder="1" applyAlignment="1"/>
    <xf numFmtId="4" fontId="5" fillId="2" borderId="1" xfId="0" applyNumberFormat="1" applyFont="1" applyFill="1" applyBorder="1" applyAlignment="1"/>
    <xf numFmtId="0" fontId="5" fillId="2" borderId="1" xfId="0" applyFont="1" applyFill="1" applyBorder="1" applyAlignment="1"/>
    <xf numFmtId="4" fontId="0" fillId="2" borderId="7" xfId="0" applyNumberFormat="1" applyFont="1" applyFill="1" applyBorder="1" applyAlignment="1"/>
    <xf numFmtId="49" fontId="0" fillId="2" borderId="9" xfId="0" applyNumberFormat="1" applyFont="1" applyFill="1" applyBorder="1" applyAlignment="1"/>
    <xf numFmtId="2" fontId="0" fillId="2" borderId="10" xfId="0" applyNumberFormat="1" applyFont="1" applyFill="1" applyBorder="1" applyAlignment="1"/>
    <xf numFmtId="49" fontId="0" fillId="2" borderId="2" xfId="0" applyNumberFormat="1" applyFont="1" applyFill="1" applyBorder="1" applyAlignment="1"/>
    <xf numFmtId="4" fontId="5" fillId="2" borderId="7" xfId="0" applyNumberFormat="1" applyFont="1" applyFill="1" applyBorder="1" applyAlignment="1"/>
    <xf numFmtId="49" fontId="0" fillId="2" borderId="11" xfId="0" applyNumberFormat="1" applyFont="1" applyFill="1" applyBorder="1" applyAlignment="1"/>
    <xf numFmtId="2" fontId="0" fillId="2" borderId="12" xfId="0" applyNumberFormat="1" applyFont="1" applyFill="1" applyBorder="1" applyAlignment="1"/>
    <xf numFmtId="4" fontId="0" fillId="2" borderId="1" xfId="0" applyNumberFormat="1" applyFont="1" applyFill="1" applyBorder="1" applyAlignment="1">
      <alignment horizontal="center"/>
    </xf>
    <xf numFmtId="49" fontId="0" fillId="2" borderId="13" xfId="0" applyNumberFormat="1" applyFont="1" applyFill="1" applyBorder="1" applyAlignment="1"/>
    <xf numFmtId="2" fontId="0" fillId="2" borderId="14" xfId="0" applyNumberFormat="1" applyFont="1" applyFill="1" applyBorder="1" applyAlignment="1"/>
    <xf numFmtId="0" fontId="0" fillId="2" borderId="4" xfId="0" applyFont="1" applyFill="1" applyBorder="1" applyAlignment="1"/>
    <xf numFmtId="2" fontId="0" fillId="2" borderId="5" xfId="0" applyNumberFormat="1" applyFont="1" applyFill="1" applyBorder="1" applyAlignment="1"/>
    <xf numFmtId="4" fontId="0" fillId="2" borderId="3" xfId="0" applyNumberFormat="1" applyFont="1" applyFill="1" applyBorder="1" applyAlignment="1"/>
    <xf numFmtId="4" fontId="7" fillId="2" borderId="1" xfId="0" applyNumberFormat="1" applyFont="1" applyFill="1" applyBorder="1" applyAlignment="1"/>
    <xf numFmtId="4" fontId="6" fillId="2" borderId="1" xfId="0" applyNumberFormat="1" applyFont="1" applyFill="1" applyBorder="1" applyAlignment="1"/>
    <xf numFmtId="4" fontId="6" fillId="2" borderId="7" xfId="0" applyNumberFormat="1" applyFont="1" applyFill="1" applyBorder="1" applyAlignment="1"/>
    <xf numFmtId="4" fontId="11" fillId="2" borderId="2" xfId="0" applyNumberFormat="1" applyFont="1" applyFill="1" applyBorder="1" applyAlignment="1"/>
    <xf numFmtId="4" fontId="5" fillId="2" borderId="1" xfId="0" applyNumberFormat="1" applyFont="1" applyFill="1" applyBorder="1" applyAlignment="1">
      <alignment horizontal="center"/>
    </xf>
    <xf numFmtId="4" fontId="11" fillId="2" borderId="7" xfId="0" applyNumberFormat="1" applyFont="1" applyFill="1" applyBorder="1" applyAlignment="1"/>
    <xf numFmtId="4" fontId="10" fillId="2" borderId="2" xfId="0" applyNumberFormat="1" applyFont="1" applyFill="1" applyBorder="1" applyAlignment="1"/>
    <xf numFmtId="4" fontId="10" fillId="2" borderId="1" xfId="0" applyNumberFormat="1" applyFont="1" applyFill="1" applyBorder="1" applyAlignment="1"/>
    <xf numFmtId="0" fontId="8" fillId="2" borderId="1" xfId="0" applyFont="1" applyFill="1" applyBorder="1" applyAlignment="1"/>
    <xf numFmtId="4" fontId="11" fillId="2" borderId="1" xfId="0" applyNumberFormat="1" applyFont="1" applyFill="1" applyBorder="1" applyAlignment="1"/>
    <xf numFmtId="4" fontId="11" fillId="2" borderId="5" xfId="0" applyNumberFormat="1" applyFont="1" applyFill="1" applyBorder="1" applyAlignment="1"/>
    <xf numFmtId="49" fontId="5" fillId="2" borderId="3" xfId="0" applyNumberFormat="1" applyFont="1" applyFill="1" applyBorder="1" applyAlignment="1">
      <alignment horizontal="center"/>
    </xf>
    <xf numFmtId="49" fontId="5" fillId="2" borderId="15" xfId="0" applyNumberFormat="1" applyFont="1" applyFill="1" applyBorder="1" applyAlignment="1">
      <alignment horizontal="center"/>
    </xf>
    <xf numFmtId="49" fontId="11" fillId="2" borderId="1" xfId="0" applyNumberFormat="1" applyFont="1" applyFill="1" applyBorder="1" applyAlignment="1"/>
    <xf numFmtId="49" fontId="1" fillId="2" borderId="7" xfId="0" applyNumberFormat="1" applyFont="1" applyFill="1" applyBorder="1" applyAlignment="1">
      <alignment horizontal="right"/>
    </xf>
    <xf numFmtId="4" fontId="11" fillId="2" borderId="16" xfId="0" applyNumberFormat="1" applyFont="1" applyFill="1" applyBorder="1" applyAlignment="1"/>
    <xf numFmtId="4" fontId="11" fillId="3" borderId="16" xfId="0" applyNumberFormat="1" applyFont="1" applyFill="1" applyBorder="1" applyAlignment="1"/>
    <xf numFmtId="4" fontId="12" fillId="2" borderId="3" xfId="0" applyNumberFormat="1" applyFont="1" applyFill="1" applyBorder="1" applyAlignment="1"/>
    <xf numFmtId="0" fontId="12" fillId="2" borderId="3" xfId="0" applyFont="1" applyFill="1" applyBorder="1" applyAlignment="1"/>
    <xf numFmtId="10" fontId="12" fillId="2" borderId="17" xfId="0" applyNumberFormat="1" applyFont="1" applyFill="1" applyBorder="1" applyAlignment="1"/>
    <xf numFmtId="4" fontId="12" fillId="2" borderId="18" xfId="0" applyNumberFormat="1" applyFont="1" applyFill="1" applyBorder="1" applyAlignment="1"/>
    <xf numFmtId="0" fontId="13" fillId="2" borderId="5" xfId="0" applyFont="1" applyFill="1" applyBorder="1" applyAlignment="1"/>
    <xf numFmtId="0" fontId="14" fillId="2" borderId="5" xfId="0" applyFont="1" applyFill="1" applyBorder="1" applyAlignment="1"/>
    <xf numFmtId="4" fontId="15" fillId="2" borderId="5" xfId="0" applyNumberFormat="1" applyFont="1" applyFill="1" applyBorder="1" applyAlignment="1"/>
    <xf numFmtId="0" fontId="15" fillId="2" borderId="5" xfId="0" applyFont="1" applyFill="1" applyBorder="1" applyAlignment="1"/>
    <xf numFmtId="4" fontId="15" fillId="2" borderId="6" xfId="0" applyNumberFormat="1" applyFont="1" applyFill="1" applyBorder="1" applyAlignment="1"/>
    <xf numFmtId="4" fontId="0" fillId="2" borderId="16" xfId="0" applyNumberFormat="1" applyFont="1" applyFill="1" applyBorder="1" applyAlignment="1"/>
    <xf numFmtId="49" fontId="1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4" fontId="6" fillId="2" borderId="1" xfId="0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4" fontId="6" fillId="2" borderId="5" xfId="0" applyNumberFormat="1" applyFont="1" applyFill="1" applyBorder="1" applyAlignment="1">
      <alignment vertical="center"/>
    </xf>
    <xf numFmtId="0" fontId="14" fillId="2" borderId="1" xfId="0" applyFont="1" applyFill="1" applyBorder="1" applyAlignment="1">
      <alignment vertical="center"/>
    </xf>
    <xf numFmtId="4" fontId="11" fillId="2" borderId="1" xfId="0" applyNumberFormat="1" applyFont="1" applyFill="1" applyBorder="1" applyAlignment="1">
      <alignment vertical="center"/>
    </xf>
    <xf numFmtId="4" fontId="16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horizontal="left"/>
    </xf>
    <xf numFmtId="49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0" xfId="0" applyNumberFormat="1" applyFont="1" applyAlignment="1"/>
    <xf numFmtId="49" fontId="17" fillId="2" borderId="1" xfId="0" applyNumberFormat="1" applyFont="1" applyFill="1" applyBorder="1" applyAlignment="1"/>
    <xf numFmtId="0" fontId="17" fillId="2" borderId="1" xfId="0" applyFont="1" applyFill="1" applyBorder="1" applyAlignment="1"/>
    <xf numFmtId="0" fontId="18" fillId="2" borderId="1" xfId="0" applyFont="1" applyFill="1" applyBorder="1" applyAlignment="1"/>
    <xf numFmtId="0" fontId="0" fillId="2" borderId="19" xfId="0" applyFont="1" applyFill="1" applyBorder="1" applyAlignment="1"/>
    <xf numFmtId="0" fontId="0" fillId="2" borderId="1" xfId="0" applyFont="1" applyFill="1" applyBorder="1" applyAlignment="1">
      <alignment horizontal="center" vertical="center"/>
    </xf>
    <xf numFmtId="0" fontId="0" fillId="2" borderId="21" xfId="0" applyFont="1" applyFill="1" applyBorder="1" applyAlignment="1"/>
    <xf numFmtId="167" fontId="0" fillId="2" borderId="1" xfId="0" applyNumberFormat="1" applyFont="1" applyFill="1" applyBorder="1" applyAlignment="1"/>
    <xf numFmtId="0" fontId="6" fillId="2" borderId="21" xfId="0" applyFont="1" applyFill="1" applyBorder="1" applyAlignment="1"/>
    <xf numFmtId="0" fontId="0" fillId="2" borderId="20" xfId="0" applyFont="1" applyFill="1" applyBorder="1" applyAlignment="1"/>
    <xf numFmtId="2" fontId="0" fillId="2" borderId="23" xfId="0" applyNumberFormat="1" applyFont="1" applyFill="1" applyBorder="1" applyAlignment="1"/>
    <xf numFmtId="0" fontId="0" fillId="2" borderId="23" xfId="0" applyFont="1" applyFill="1" applyBorder="1" applyAlignment="1"/>
    <xf numFmtId="0" fontId="0" fillId="2" borderId="24" xfId="0" applyFont="1" applyFill="1" applyBorder="1" applyAlignment="1"/>
    <xf numFmtId="49" fontId="0" fillId="2" borderId="25" xfId="0" applyNumberFormat="1" applyFont="1" applyFill="1" applyBorder="1" applyAlignment="1">
      <alignment horizontal="center"/>
    </xf>
    <xf numFmtId="0" fontId="0" fillId="2" borderId="26" xfId="0" applyFont="1" applyFill="1" applyBorder="1" applyAlignment="1"/>
    <xf numFmtId="49" fontId="0" fillId="2" borderId="25" xfId="0" applyNumberFormat="1" applyFont="1" applyFill="1" applyBorder="1" applyAlignment="1"/>
    <xf numFmtId="4" fontId="10" fillId="2" borderId="28" xfId="0" applyNumberFormat="1" applyFont="1" applyFill="1" applyBorder="1" applyAlignment="1"/>
    <xf numFmtId="4" fontId="10" fillId="2" borderId="22" xfId="0" applyNumberFormat="1" applyFont="1" applyFill="1" applyBorder="1" applyAlignment="1"/>
    <xf numFmtId="4" fontId="11" fillId="2" borderId="22" xfId="0" applyNumberFormat="1" applyFont="1" applyFill="1" applyBorder="1" applyAlignment="1"/>
    <xf numFmtId="49" fontId="11" fillId="2" borderId="29" xfId="0" applyNumberFormat="1" applyFont="1" applyFill="1" applyBorder="1" applyAlignment="1"/>
    <xf numFmtId="4" fontId="11" fillId="2" borderId="30" xfId="0" applyNumberFormat="1" applyFont="1" applyFill="1" applyBorder="1" applyAlignment="1"/>
    <xf numFmtId="0" fontId="0" fillId="2" borderId="1" xfId="0" applyFont="1" applyFill="1" applyBorder="1" applyAlignment="1"/>
    <xf numFmtId="0" fontId="1" fillId="2" borderId="1" xfId="0" applyFont="1" applyFill="1" applyBorder="1" applyAlignment="1">
      <alignment horizontal="left" vertical="center" wrapText="1"/>
    </xf>
    <xf numFmtId="0" fontId="0" fillId="2" borderId="32" xfId="0" applyFont="1" applyFill="1" applyBorder="1" applyAlignment="1"/>
    <xf numFmtId="0" fontId="0" fillId="4" borderId="1" xfId="0" applyFont="1" applyFill="1" applyBorder="1" applyAlignment="1"/>
    <xf numFmtId="0" fontId="0" fillId="2" borderId="22" xfId="0" applyFont="1" applyFill="1" applyBorder="1" applyAlignment="1"/>
    <xf numFmtId="49" fontId="0" fillId="2" borderId="34" xfId="0" applyNumberFormat="1" applyFont="1" applyFill="1" applyBorder="1" applyAlignment="1">
      <alignment horizontal="center"/>
    </xf>
    <xf numFmtId="49" fontId="0" fillId="2" borderId="35" xfId="0" applyNumberFormat="1" applyFont="1" applyFill="1" applyBorder="1" applyAlignment="1">
      <alignment horizontal="center"/>
    </xf>
    <xf numFmtId="49" fontId="19" fillId="2" borderId="35" xfId="0" applyNumberFormat="1" applyFont="1" applyFill="1" applyBorder="1" applyAlignment="1">
      <alignment horizontal="center"/>
    </xf>
    <xf numFmtId="49" fontId="19" fillId="2" borderId="35" xfId="0" applyNumberFormat="1" applyFont="1" applyFill="1" applyBorder="1" applyAlignment="1">
      <alignment horizontal="center" wrapText="1"/>
    </xf>
    <xf numFmtId="49" fontId="0" fillId="2" borderId="36" xfId="0" applyNumberFormat="1" applyFont="1" applyFill="1" applyBorder="1" applyAlignment="1">
      <alignment horizontal="center"/>
    </xf>
    <xf numFmtId="49" fontId="0" fillId="2" borderId="36" xfId="0" applyNumberFormat="1" applyFont="1" applyFill="1" applyBorder="1" applyAlignment="1">
      <alignment horizontal="left"/>
    </xf>
    <xf numFmtId="166" fontId="0" fillId="2" borderId="36" xfId="0" applyNumberFormat="1" applyFont="1" applyFill="1" applyBorder="1" applyAlignment="1">
      <alignment horizontal="center"/>
    </xf>
    <xf numFmtId="0" fontId="0" fillId="2" borderId="36" xfId="0" applyNumberFormat="1" applyFont="1" applyFill="1" applyBorder="1" applyAlignment="1">
      <alignment horizontal="center" wrapText="1"/>
    </xf>
    <xf numFmtId="49" fontId="19" fillId="2" borderId="37" xfId="0" applyNumberFormat="1" applyFont="1" applyFill="1" applyBorder="1" applyAlignment="1">
      <alignment horizontal="center" wrapText="1"/>
    </xf>
    <xf numFmtId="167" fontId="0" fillId="2" borderId="38" xfId="0" applyNumberFormat="1" applyFont="1" applyFill="1" applyBorder="1" applyAlignment="1">
      <alignment wrapText="1"/>
    </xf>
    <xf numFmtId="49" fontId="19" fillId="2" borderId="39" xfId="0" applyNumberFormat="1" applyFont="1" applyFill="1" applyBorder="1" applyAlignment="1">
      <alignment horizontal="center" wrapText="1"/>
    </xf>
    <xf numFmtId="167" fontId="0" fillId="2" borderId="40" xfId="0" applyNumberFormat="1" applyFont="1" applyFill="1" applyBorder="1" applyAlignment="1">
      <alignment wrapText="1"/>
    </xf>
    <xf numFmtId="0" fontId="0" fillId="2" borderId="42" xfId="0" applyNumberFormat="1" applyFont="1" applyFill="1" applyBorder="1" applyAlignment="1">
      <alignment horizontal="center"/>
    </xf>
    <xf numFmtId="0" fontId="0" fillId="0" borderId="0" xfId="0"/>
    <xf numFmtId="0" fontId="22" fillId="0" borderId="0" xfId="1" applyFont="1"/>
    <xf numFmtId="0" fontId="21" fillId="0" borderId="0" xfId="1"/>
    <xf numFmtId="4" fontId="0" fillId="0" borderId="0" xfId="0" applyNumberFormat="1"/>
    <xf numFmtId="0" fontId="0" fillId="0" borderId="0" xfId="1" applyFont="1"/>
    <xf numFmtId="0" fontId="23" fillId="0" borderId="0" xfId="1" applyFont="1"/>
    <xf numFmtId="0" fontId="0" fillId="0" borderId="0" xfId="1" applyFont="1" applyFill="1"/>
    <xf numFmtId="0" fontId="21" fillId="0" borderId="0" xfId="1" applyFont="1" applyFill="1"/>
    <xf numFmtId="0" fontId="22" fillId="0" borderId="0" xfId="0" applyFont="1" applyFill="1" applyBorder="1"/>
    <xf numFmtId="0" fontId="0" fillId="0" borderId="0" xfId="0" applyFill="1" applyBorder="1"/>
    <xf numFmtId="0" fontId="24" fillId="0" borderId="0" xfId="0" applyFont="1"/>
    <xf numFmtId="4" fontId="24" fillId="0" borderId="0" xfId="0" applyNumberFormat="1" applyFont="1"/>
    <xf numFmtId="0" fontId="22" fillId="0" borderId="44" xfId="0" applyFont="1" applyFill="1" applyBorder="1"/>
    <xf numFmtId="0" fontId="22" fillId="0" borderId="45" xfId="0" applyFont="1" applyFill="1" applyBorder="1"/>
    <xf numFmtId="0" fontId="0" fillId="0" borderId="45" xfId="0" applyFont="1" applyFill="1" applyBorder="1"/>
    <xf numFmtId="0" fontId="0" fillId="0" borderId="45" xfId="0" applyFill="1" applyBorder="1"/>
    <xf numFmtId="4" fontId="0" fillId="0" borderId="45" xfId="0" applyNumberFormat="1" applyFont="1" applyFill="1" applyBorder="1"/>
    <xf numFmtId="4" fontId="0" fillId="0" borderId="0" xfId="0" applyNumberFormat="1" applyFill="1" applyBorder="1"/>
    <xf numFmtId="0" fontId="0" fillId="0" borderId="0" xfId="0" applyFill="1" applyBorder="1" applyAlignment="1"/>
    <xf numFmtId="0" fontId="0" fillId="0" borderId="47" xfId="0" applyFill="1" applyBorder="1" applyAlignment="1"/>
    <xf numFmtId="0" fontId="0" fillId="0" borderId="48" xfId="0" applyFill="1" applyBorder="1"/>
    <xf numFmtId="4" fontId="0" fillId="0" borderId="47" xfId="0" applyNumberFormat="1" applyFill="1" applyBorder="1"/>
    <xf numFmtId="0" fontId="0" fillId="0" borderId="49" xfId="0" applyFont="1" applyFill="1" applyBorder="1"/>
    <xf numFmtId="2" fontId="0" fillId="0" borderId="10" xfId="0" applyNumberFormat="1" applyFill="1" applyBorder="1"/>
    <xf numFmtId="4" fontId="26" fillId="0" borderId="0" xfId="0" applyNumberFormat="1" applyFont="1" applyFill="1" applyBorder="1"/>
    <xf numFmtId="0" fontId="26" fillId="0" borderId="0" xfId="0" applyFont="1" applyFill="1" applyBorder="1"/>
    <xf numFmtId="4" fontId="26" fillId="0" borderId="47" xfId="0" applyNumberFormat="1" applyFont="1" applyFill="1" applyBorder="1"/>
    <xf numFmtId="0" fontId="0" fillId="0" borderId="31" xfId="0" applyFont="1" applyFill="1" applyBorder="1"/>
    <xf numFmtId="2" fontId="0" fillId="0" borderId="12" xfId="0" applyNumberFormat="1" applyFill="1" applyBorder="1"/>
    <xf numFmtId="4" fontId="0" fillId="0" borderId="0" xfId="0" applyNumberFormat="1" applyFill="1" applyBorder="1" applyAlignment="1">
      <alignment horizontal="center"/>
    </xf>
    <xf numFmtId="0" fontId="0" fillId="0" borderId="50" xfId="0" applyFont="1" applyFill="1" applyBorder="1"/>
    <xf numFmtId="2" fontId="0" fillId="0" borderId="51" xfId="0" applyNumberFormat="1" applyFill="1" applyBorder="1"/>
    <xf numFmtId="0" fontId="0" fillId="0" borderId="52" xfId="0" applyFont="1" applyFill="1" applyBorder="1"/>
    <xf numFmtId="2" fontId="0" fillId="0" borderId="53" xfId="0" applyNumberFormat="1" applyFill="1" applyBorder="1"/>
    <xf numFmtId="0" fontId="0" fillId="0" borderId="48" xfId="0" applyFont="1" applyFill="1" applyBorder="1"/>
    <xf numFmtId="2" fontId="0" fillId="0" borderId="0" xfId="0" applyNumberFormat="1" applyFill="1" applyBorder="1"/>
    <xf numFmtId="0" fontId="0" fillId="0" borderId="0" xfId="0" applyBorder="1"/>
    <xf numFmtId="0" fontId="0" fillId="0" borderId="48" xfId="0" applyBorder="1" applyAlignment="1"/>
    <xf numFmtId="4" fontId="0" fillId="0" borderId="0" xfId="0" applyNumberFormat="1" applyBorder="1" applyAlignment="1"/>
    <xf numFmtId="4" fontId="0" fillId="0" borderId="47" xfId="0" applyNumberFormat="1" applyBorder="1" applyAlignment="1"/>
    <xf numFmtId="0" fontId="28" fillId="0" borderId="0" xfId="0" applyFont="1" applyFill="1" applyBorder="1"/>
    <xf numFmtId="4" fontId="29" fillId="0" borderId="0" xfId="0" applyNumberFormat="1" applyFont="1" applyFill="1" applyBorder="1"/>
    <xf numFmtId="4" fontId="28" fillId="0" borderId="0" xfId="0" applyNumberFormat="1" applyFont="1" applyFill="1" applyBorder="1"/>
    <xf numFmtId="4" fontId="0" fillId="0" borderId="47" xfId="0" applyNumberFormat="1" applyFont="1" applyFill="1" applyBorder="1"/>
    <xf numFmtId="4" fontId="28" fillId="0" borderId="47" xfId="0" applyNumberFormat="1" applyFont="1" applyFill="1" applyBorder="1"/>
    <xf numFmtId="4" fontId="35" fillId="0" borderId="0" xfId="0" applyNumberFormat="1" applyFont="1" applyFill="1" applyBorder="1"/>
    <xf numFmtId="4" fontId="26" fillId="0" borderId="0" xfId="0" applyNumberFormat="1" applyFont="1" applyFill="1" applyBorder="1" applyAlignment="1">
      <alignment horizontal="center"/>
    </xf>
    <xf numFmtId="4" fontId="35" fillId="0" borderId="47" xfId="0" applyNumberFormat="1" applyFont="1" applyFill="1" applyBorder="1"/>
    <xf numFmtId="4" fontId="34" fillId="0" borderId="48" xfId="0" applyNumberFormat="1" applyFont="1" applyFill="1" applyBorder="1"/>
    <xf numFmtId="4" fontId="34" fillId="0" borderId="0" xfId="0" applyNumberFormat="1" applyFont="1" applyFill="1" applyBorder="1"/>
    <xf numFmtId="0" fontId="30" fillId="0" borderId="0" xfId="0" applyFont="1" applyFill="1" applyBorder="1"/>
    <xf numFmtId="4" fontId="26" fillId="0" borderId="47" xfId="0" applyNumberFormat="1" applyFont="1" applyFill="1" applyBorder="1" applyAlignment="1">
      <alignment horizontal="center"/>
    </xf>
    <xf numFmtId="4" fontId="22" fillId="0" borderId="0" xfId="0" applyNumberFormat="1" applyFont="1" applyFill="1" applyBorder="1" applyAlignment="1">
      <alignment horizontal="right"/>
    </xf>
    <xf numFmtId="4" fontId="35" fillId="0" borderId="16" xfId="0" applyNumberFormat="1" applyFont="1" applyFill="1" applyBorder="1"/>
    <xf numFmtId="4" fontId="35" fillId="5" borderId="56" xfId="0" applyNumberFormat="1" applyFont="1" applyFill="1" applyBorder="1"/>
    <xf numFmtId="0" fontId="0" fillId="0" borderId="57" xfId="0" applyFill="1" applyBorder="1"/>
    <xf numFmtId="0" fontId="0" fillId="0" borderId="58" xfId="0" applyFill="1" applyBorder="1"/>
    <xf numFmtId="4" fontId="0" fillId="0" borderId="58" xfId="0" applyNumberFormat="1" applyFill="1" applyBorder="1"/>
    <xf numFmtId="4" fontId="36" fillId="0" borderId="58" xfId="0" applyNumberFormat="1" applyFont="1" applyFill="1" applyBorder="1"/>
    <xf numFmtId="0" fontId="36" fillId="0" borderId="58" xfId="0" applyFont="1" applyFill="1" applyBorder="1"/>
    <xf numFmtId="10" fontId="36" fillId="0" borderId="58" xfId="0" applyNumberFormat="1" applyFont="1" applyFill="1" applyBorder="1"/>
    <xf numFmtId="4" fontId="36" fillId="0" borderId="59" xfId="0" applyNumberFormat="1" applyFont="1" applyFill="1" applyBorder="1"/>
    <xf numFmtId="0" fontId="37" fillId="0" borderId="0" xfId="0" applyFont="1" applyFill="1" applyAlignment="1"/>
    <xf numFmtId="0" fontId="0" fillId="0" borderId="0" xfId="0" applyFont="1" applyFill="1" applyAlignment="1"/>
    <xf numFmtId="4" fontId="0" fillId="0" borderId="0" xfId="0" applyNumberFormat="1" applyFont="1" applyFill="1" applyAlignment="1"/>
    <xf numFmtId="0" fontId="38" fillId="0" borderId="0" xfId="0" applyFont="1" applyFill="1" applyAlignment="1"/>
    <xf numFmtId="4" fontId="39" fillId="0" borderId="0" xfId="0" applyNumberFormat="1" applyFont="1" applyFill="1" applyAlignment="1"/>
    <xf numFmtId="0" fontId="39" fillId="0" borderId="0" xfId="0" applyFont="1" applyFill="1" applyAlignment="1"/>
    <xf numFmtId="4" fontId="39" fillId="0" borderId="0" xfId="0" applyNumberFormat="1" applyFont="1" applyFill="1"/>
    <xf numFmtId="4" fontId="0" fillId="0" borderId="41" xfId="0" applyNumberFormat="1" applyFill="1" applyBorder="1"/>
    <xf numFmtId="0" fontId="22" fillId="0" borderId="0" xfId="1" applyFont="1" applyFill="1" applyBorder="1" applyAlignment="1">
      <alignment vertical="center"/>
    </xf>
    <xf numFmtId="0" fontId="21" fillId="0" borderId="0" xfId="1" applyFont="1" applyFill="1" applyBorder="1" applyAlignment="1">
      <alignment vertical="center"/>
    </xf>
    <xf numFmtId="4" fontId="28" fillId="0" borderId="0" xfId="1" applyNumberFormat="1" applyFont="1" applyFill="1" applyBorder="1" applyAlignment="1">
      <alignment vertical="center"/>
    </xf>
    <xf numFmtId="0" fontId="28" fillId="0" borderId="0" xfId="1" applyFont="1" applyFill="1" applyBorder="1" applyAlignment="1">
      <alignment vertical="center"/>
    </xf>
    <xf numFmtId="0" fontId="21" fillId="0" borderId="0" xfId="1" applyFill="1"/>
    <xf numFmtId="0" fontId="22" fillId="0" borderId="0" xfId="1" applyFont="1" applyFill="1" applyAlignment="1">
      <alignment vertical="center"/>
    </xf>
    <xf numFmtId="0" fontId="21" fillId="0" borderId="0" xfId="1" applyFont="1" applyFill="1" applyAlignment="1">
      <alignment vertical="center"/>
    </xf>
    <xf numFmtId="0" fontId="38" fillId="0" borderId="0" xfId="1" applyFont="1" applyFill="1" applyAlignment="1">
      <alignment vertical="center"/>
    </xf>
    <xf numFmtId="4" fontId="35" fillId="0" borderId="0" xfId="1" applyNumberFormat="1" applyFont="1" applyFill="1" applyBorder="1" applyAlignment="1">
      <alignment vertical="center"/>
    </xf>
    <xf numFmtId="4" fontId="35" fillId="0" borderId="0" xfId="0" applyNumberFormat="1" applyFont="1" applyFill="1" applyBorder="1" applyAlignment="1">
      <alignment vertical="center"/>
    </xf>
    <xf numFmtId="4" fontId="40" fillId="0" borderId="0" xfId="0" applyNumberFormat="1" applyFont="1" applyFill="1" applyBorder="1" applyAlignment="1">
      <alignment vertical="center"/>
    </xf>
    <xf numFmtId="0" fontId="22" fillId="0" borderId="0" xfId="1" applyFont="1" applyFill="1" applyBorder="1" applyAlignment="1">
      <alignment horizontal="left" vertical="center" wrapText="1"/>
    </xf>
    <xf numFmtId="0" fontId="22" fillId="0" borderId="0" xfId="1" applyFont="1" applyFill="1" applyBorder="1" applyAlignment="1">
      <alignment horizontal="left"/>
    </xf>
    <xf numFmtId="0" fontId="21" fillId="0" borderId="0" xfId="1" applyFont="1" applyFill="1" applyBorder="1"/>
    <xf numFmtId="0" fontId="21" fillId="0" borderId="0" xfId="1" applyFont="1" applyFill="1" applyBorder="1" applyAlignment="1"/>
    <xf numFmtId="0" fontId="21" fillId="0" borderId="0" xfId="1" applyFont="1" applyFill="1" applyBorder="1" applyAlignment="1">
      <alignment horizontal="center"/>
    </xf>
    <xf numFmtId="0" fontId="22" fillId="0" borderId="0" xfId="1" applyFont="1" applyFill="1" applyBorder="1" applyAlignment="1"/>
    <xf numFmtId="4" fontId="35" fillId="0" borderId="60" xfId="0" applyNumberFormat="1" applyFont="1" applyFill="1" applyBorder="1"/>
    <xf numFmtId="4" fontId="35" fillId="0" borderId="30" xfId="0" applyNumberFormat="1" applyFont="1" applyFill="1" applyBorder="1"/>
    <xf numFmtId="0" fontId="0" fillId="0" borderId="61" xfId="0" applyFont="1" applyFill="1" applyBorder="1"/>
    <xf numFmtId="0" fontId="28" fillId="0" borderId="61" xfId="0" applyFont="1" applyFill="1" applyBorder="1"/>
    <xf numFmtId="164" fontId="28" fillId="0" borderId="61" xfId="0" applyNumberFormat="1" applyFont="1" applyFill="1" applyBorder="1"/>
    <xf numFmtId="49" fontId="20" fillId="2" borderId="36" xfId="0" applyNumberFormat="1" applyFont="1" applyFill="1" applyBorder="1" applyAlignment="1">
      <alignment horizontal="center"/>
    </xf>
    <xf numFmtId="0" fontId="0" fillId="2" borderId="62" xfId="0" applyFont="1" applyFill="1" applyBorder="1" applyAlignment="1">
      <alignment horizontal="center"/>
    </xf>
    <xf numFmtId="49" fontId="17" fillId="2" borderId="27" xfId="0" applyNumberFormat="1" applyFont="1" applyFill="1" applyBorder="1" applyAlignment="1">
      <alignment horizontal="center"/>
    </xf>
    <xf numFmtId="0" fontId="0" fillId="2" borderId="27" xfId="0" applyFont="1" applyFill="1" applyBorder="1" applyAlignment="1">
      <alignment horizontal="center"/>
    </xf>
    <xf numFmtId="0" fontId="0" fillId="2" borderId="27" xfId="0" applyFont="1" applyFill="1" applyBorder="1" applyAlignment="1"/>
    <xf numFmtId="166" fontId="0" fillId="2" borderId="27" xfId="0" applyNumberFormat="1" applyFont="1" applyFill="1" applyBorder="1" applyAlignment="1">
      <alignment horizontal="center"/>
    </xf>
    <xf numFmtId="166" fontId="17" fillId="2" borderId="27" xfId="0" applyNumberFormat="1" applyFont="1" applyFill="1" applyBorder="1" applyAlignment="1">
      <alignment horizontal="center"/>
    </xf>
    <xf numFmtId="167" fontId="17" fillId="2" borderId="55" xfId="0" applyNumberFormat="1" applyFont="1" applyFill="1" applyBorder="1" applyAlignment="1">
      <alignment horizontal="center"/>
    </xf>
    <xf numFmtId="167" fontId="17" fillId="2" borderId="54" xfId="0" applyNumberFormat="1" applyFont="1" applyFill="1" applyBorder="1" applyAlignment="1">
      <alignment horizontal="center"/>
    </xf>
    <xf numFmtId="49" fontId="0" fillId="2" borderId="38" xfId="0" applyNumberFormat="1" applyFont="1" applyFill="1" applyBorder="1" applyAlignment="1">
      <alignment horizontal="center"/>
    </xf>
    <xf numFmtId="0" fontId="21" fillId="0" borderId="36" xfId="0" applyFont="1" applyFill="1" applyBorder="1" applyAlignment="1"/>
    <xf numFmtId="166" fontId="21" fillId="0" borderId="36" xfId="0" applyNumberFormat="1" applyFont="1" applyFill="1" applyBorder="1" applyAlignment="1">
      <alignment horizontal="center"/>
    </xf>
    <xf numFmtId="0" fontId="21" fillId="0" borderId="36" xfId="0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/>
    </xf>
    <xf numFmtId="0" fontId="41" fillId="0" borderId="0" xfId="0" applyFont="1" applyBorder="1" applyAlignment="1">
      <alignment horizontal="left"/>
    </xf>
    <xf numFmtId="0" fontId="22" fillId="0" borderId="43" xfId="0" applyFont="1" applyFill="1" applyBorder="1" applyAlignment="1">
      <alignment horizontal="left"/>
    </xf>
    <xf numFmtId="0" fontId="22" fillId="0" borderId="0" xfId="0" applyFont="1" applyFill="1" applyBorder="1" applyAlignment="1">
      <alignment horizontal="left"/>
    </xf>
    <xf numFmtId="0" fontId="0" fillId="0" borderId="45" xfId="0" applyFill="1" applyBorder="1" applyAlignment="1">
      <alignment horizontal="left"/>
    </xf>
    <xf numFmtId="0" fontId="0" fillId="0" borderId="46" xfId="0" applyFill="1" applyBorder="1" applyAlignment="1">
      <alignment horizontal="left"/>
    </xf>
    <xf numFmtId="4" fontId="25" fillId="0" borderId="0" xfId="0" applyNumberFormat="1" applyFont="1" applyFill="1" applyBorder="1" applyAlignment="1">
      <alignment horizontal="left"/>
    </xf>
    <xf numFmtId="0" fontId="22" fillId="0" borderId="0" xfId="1" applyFont="1" applyFill="1" applyBorder="1" applyAlignment="1">
      <alignment horizontal="left" vertical="center" wrapText="1"/>
    </xf>
    <xf numFmtId="0" fontId="21" fillId="0" borderId="0" xfId="1" applyFont="1" applyFill="1" applyBorder="1" applyAlignment="1">
      <alignment horizontal="left"/>
    </xf>
    <xf numFmtId="0" fontId="28" fillId="0" borderId="0" xfId="0" applyFont="1" applyFill="1" applyBorder="1" applyAlignment="1">
      <alignment horizontal="left"/>
    </xf>
    <xf numFmtId="0" fontId="0" fillId="2" borderId="33" xfId="0" applyFont="1" applyFill="1" applyBorder="1" applyAlignment="1">
      <alignment horizontal="center"/>
    </xf>
    <xf numFmtId="0" fontId="0" fillId="2" borderId="23" xfId="0" applyFont="1" applyFill="1" applyBorder="1" applyAlignment="1">
      <alignment horizontal="center"/>
    </xf>
    <xf numFmtId="49" fontId="0" fillId="2" borderId="36" xfId="0" applyNumberFormat="1" applyFont="1" applyFill="1" applyBorder="1" applyAlignment="1"/>
    <xf numFmtId="49" fontId="6" fillId="2" borderId="36" xfId="0" applyNumberFormat="1" applyFont="1" applyFill="1" applyBorder="1" applyAlignment="1"/>
    <xf numFmtId="164" fontId="6" fillId="2" borderId="36" xfId="0" applyNumberFormat="1" applyFont="1" applyFill="1" applyBorder="1" applyAlignment="1"/>
    <xf numFmtId="0" fontId="0" fillId="2" borderId="36" xfId="0" applyFont="1" applyFill="1" applyBorder="1" applyAlignment="1"/>
    <xf numFmtId="0" fontId="0" fillId="2" borderId="36" xfId="0" applyFont="1" applyFill="1" applyBorder="1" applyAlignment="1">
      <alignment horizontal="center"/>
    </xf>
    <xf numFmtId="49" fontId="0" fillId="2" borderId="36" xfId="0" applyNumberFormat="1" applyFont="1" applyFill="1" applyBorder="1" applyAlignment="1">
      <alignment horizontal="left"/>
    </xf>
    <xf numFmtId="0" fontId="0" fillId="2" borderId="36" xfId="0" applyFont="1" applyFill="1" applyBorder="1" applyAlignment="1">
      <alignment vertical="center" wrapText="1"/>
    </xf>
    <xf numFmtId="49" fontId="0" fillId="2" borderId="36" xfId="0" applyNumberFormat="1" applyFont="1" applyFill="1" applyBorder="1" applyAlignment="1">
      <alignment vertical="center"/>
    </xf>
    <xf numFmtId="49" fontId="6" fillId="2" borderId="36" xfId="0" applyNumberFormat="1" applyFont="1" applyFill="1" applyBorder="1" applyAlignment="1">
      <alignment vertical="center"/>
    </xf>
    <xf numFmtId="164" fontId="6" fillId="2" borderId="36" xfId="0" applyNumberFormat="1" applyFont="1" applyFill="1" applyBorder="1" applyAlignment="1">
      <alignment vertical="center"/>
    </xf>
    <xf numFmtId="0" fontId="0" fillId="2" borderId="36" xfId="0" applyFont="1" applyFill="1" applyBorder="1" applyAlignment="1"/>
    <xf numFmtId="49" fontId="8" fillId="2" borderId="36" xfId="0" applyNumberFormat="1" applyFont="1" applyFill="1" applyBorder="1" applyAlignment="1"/>
    <xf numFmtId="0" fontId="0" fillId="2" borderId="36" xfId="0" applyFont="1" applyFill="1" applyBorder="1" applyAlignment="1">
      <alignment horizontal="left"/>
    </xf>
    <xf numFmtId="49" fontId="2" fillId="2" borderId="42" xfId="0" applyNumberFormat="1" applyFont="1" applyFill="1" applyBorder="1" applyAlignment="1"/>
    <xf numFmtId="49" fontId="0" fillId="2" borderId="42" xfId="0" applyNumberFormat="1" applyFont="1" applyFill="1" applyBorder="1" applyAlignment="1">
      <alignment horizontal="left"/>
    </xf>
    <xf numFmtId="49" fontId="0" fillId="2" borderId="42" xfId="0" applyNumberFormat="1" applyFont="1" applyFill="1" applyBorder="1" applyAlignment="1">
      <alignment vertical="center" wrapText="1"/>
    </xf>
    <xf numFmtId="49" fontId="0" fillId="2" borderId="42" xfId="0" applyNumberFormat="1" applyFont="1" applyFill="1" applyBorder="1" applyAlignment="1"/>
    <xf numFmtId="49" fontId="0" fillId="2" borderId="42" xfId="0" applyNumberFormat="1" applyFont="1" applyFill="1" applyBorder="1" applyAlignment="1">
      <alignment horizontal="left" wrapText="1"/>
    </xf>
    <xf numFmtId="49" fontId="0" fillId="2" borderId="52" xfId="0" applyNumberFormat="1" applyFont="1" applyFill="1" applyBorder="1" applyAlignment="1">
      <alignment horizontal="left"/>
    </xf>
    <xf numFmtId="0" fontId="0" fillId="2" borderId="61" xfId="0" applyFont="1" applyFill="1" applyBorder="1" applyAlignment="1">
      <alignment horizontal="left"/>
    </xf>
    <xf numFmtId="49" fontId="0" fillId="2" borderId="61" xfId="0" applyNumberFormat="1" applyFont="1" applyFill="1" applyBorder="1" applyAlignment="1"/>
    <xf numFmtId="0" fontId="6" fillId="2" borderId="61" xfId="0" applyFont="1" applyFill="1" applyBorder="1" applyAlignment="1"/>
    <xf numFmtId="164" fontId="6" fillId="2" borderId="61" xfId="0" applyNumberFormat="1" applyFont="1" applyFill="1" applyBorder="1" applyAlignment="1"/>
    <xf numFmtId="49" fontId="0" fillId="2" borderId="63" xfId="0" applyNumberFormat="1" applyFont="1" applyFill="1" applyBorder="1" applyAlignment="1">
      <alignment horizontal="left"/>
    </xf>
    <xf numFmtId="0" fontId="2" fillId="2" borderId="64" xfId="0" applyFont="1" applyFill="1" applyBorder="1" applyAlignment="1">
      <alignment horizontal="left"/>
    </xf>
    <xf numFmtId="49" fontId="0" fillId="2" borderId="64" xfId="0" applyNumberFormat="1" applyFont="1" applyFill="1" applyBorder="1" applyAlignment="1"/>
    <xf numFmtId="49" fontId="6" fillId="2" borderId="64" xfId="0" applyNumberFormat="1" applyFont="1" applyFill="1" applyBorder="1" applyAlignment="1"/>
    <xf numFmtId="164" fontId="6" fillId="2" borderId="64" xfId="0" applyNumberFormat="1" applyFont="1" applyFill="1" applyBorder="1" applyAlignment="1"/>
    <xf numFmtId="49" fontId="0" fillId="2" borderId="65" xfId="0" applyNumberFormat="1" applyFont="1" applyFill="1" applyBorder="1" applyAlignment="1">
      <alignment horizontal="center"/>
    </xf>
    <xf numFmtId="49" fontId="0" fillId="2" borderId="66" xfId="0" applyNumberFormat="1" applyFont="1" applyFill="1" applyBorder="1" applyAlignment="1">
      <alignment horizontal="center"/>
    </xf>
    <xf numFmtId="49" fontId="0" fillId="2" borderId="66" xfId="0" applyNumberFormat="1" applyFont="1" applyFill="1" applyBorder="1" applyAlignment="1">
      <alignment horizontal="center"/>
    </xf>
    <xf numFmtId="49" fontId="0" fillId="2" borderId="67" xfId="0" applyNumberFormat="1" applyFont="1" applyFill="1" applyBorder="1" applyAlignment="1">
      <alignment horizontal="center"/>
    </xf>
    <xf numFmtId="4" fontId="6" fillId="2" borderId="68" xfId="0" applyNumberFormat="1" applyFont="1" applyFill="1" applyBorder="1" applyAlignment="1"/>
    <xf numFmtId="165" fontId="0" fillId="2" borderId="38" xfId="0" applyNumberFormat="1" applyFont="1" applyFill="1" applyBorder="1" applyAlignment="1">
      <alignment horizontal="right"/>
    </xf>
    <xf numFmtId="4" fontId="6" fillId="2" borderId="38" xfId="0" applyNumberFormat="1" applyFont="1" applyFill="1" applyBorder="1" applyAlignment="1"/>
    <xf numFmtId="4" fontId="6" fillId="2" borderId="38" xfId="0" applyNumberFormat="1" applyFont="1" applyFill="1" applyBorder="1" applyAlignment="1">
      <alignment vertical="center"/>
    </xf>
    <xf numFmtId="4" fontId="6" fillId="2" borderId="69" xfId="0" applyNumberFormat="1" applyFont="1" applyFill="1" applyBorder="1" applyAlignment="1"/>
    <xf numFmtId="49" fontId="0" fillId="2" borderId="54" xfId="0" applyNumberFormat="1" applyFont="1" applyFill="1" applyBorder="1" applyAlignment="1">
      <alignment horizontal="center"/>
    </xf>
    <xf numFmtId="4" fontId="6" fillId="2" borderId="70" xfId="0" applyNumberFormat="1" applyFont="1" applyFill="1" applyBorder="1" applyAlignment="1"/>
    <xf numFmtId="4" fontId="6" fillId="2" borderId="40" xfId="0" applyNumberFormat="1" applyFont="1" applyFill="1" applyBorder="1" applyAlignment="1"/>
    <xf numFmtId="4" fontId="6" fillId="2" borderId="71" xfId="0" applyNumberFormat="1" applyFont="1" applyFill="1" applyBorder="1" applyAlignment="1"/>
    <xf numFmtId="4" fontId="0" fillId="0" borderId="72" xfId="0" applyNumberFormat="1" applyBorder="1" applyAlignment="1">
      <alignment horizontal="center"/>
    </xf>
    <xf numFmtId="4" fontId="0" fillId="0" borderId="72" xfId="0" applyNumberFormat="1" applyBorder="1" applyAlignment="1"/>
    <xf numFmtId="164" fontId="28" fillId="0" borderId="36" xfId="0" applyNumberFormat="1" applyFont="1" applyFill="1" applyBorder="1"/>
    <xf numFmtId="0" fontId="0" fillId="0" borderId="36" xfId="0" applyFont="1" applyFill="1" applyBorder="1" applyAlignment="1">
      <alignment horizontal="left"/>
    </xf>
    <xf numFmtId="0" fontId="0" fillId="0" borderId="36" xfId="0" applyFont="1" applyFill="1" applyBorder="1"/>
    <xf numFmtId="0" fontId="28" fillId="0" borderId="36" xfId="0" applyFont="1" applyFill="1" applyBorder="1"/>
    <xf numFmtId="0" fontId="0" fillId="0" borderId="36" xfId="1" applyFont="1" applyFill="1" applyBorder="1" applyAlignment="1">
      <alignment vertical="center" wrapText="1"/>
    </xf>
    <xf numFmtId="0" fontId="0" fillId="0" borderId="36" xfId="0" applyFill="1" applyBorder="1" applyAlignment="1">
      <alignment vertical="center"/>
    </xf>
    <xf numFmtId="0" fontId="28" fillId="0" borderId="36" xfId="0" applyFont="1" applyFill="1" applyBorder="1" applyAlignment="1">
      <alignment vertical="center"/>
    </xf>
    <xf numFmtId="164" fontId="28" fillId="0" borderId="36" xfId="0" applyNumberFormat="1" applyFont="1" applyFill="1" applyBorder="1" applyAlignment="1">
      <alignment vertical="center"/>
    </xf>
    <xf numFmtId="0" fontId="0" fillId="0" borderId="36" xfId="0" applyFill="1" applyBorder="1"/>
    <xf numFmtId="0" fontId="30" fillId="0" borderId="36" xfId="0" applyFont="1" applyFill="1" applyBorder="1"/>
    <xf numFmtId="0" fontId="0" fillId="0" borderId="36" xfId="1" applyFont="1" applyFill="1" applyBorder="1" applyAlignment="1">
      <alignment horizontal="left"/>
    </xf>
    <xf numFmtId="0" fontId="0" fillId="0" borderId="42" xfId="0" applyFont="1" applyFill="1" applyBorder="1" applyAlignment="1">
      <alignment horizontal="left"/>
    </xf>
    <xf numFmtId="0" fontId="0" fillId="0" borderId="42" xfId="1" applyFont="1" applyFill="1" applyBorder="1" applyAlignment="1">
      <alignment vertical="center" wrapText="1"/>
    </xf>
    <xf numFmtId="0" fontId="0" fillId="0" borderId="42" xfId="0" applyFill="1" applyBorder="1"/>
    <xf numFmtId="0" fontId="0" fillId="0" borderId="42" xfId="1" applyFont="1" applyFill="1" applyBorder="1" applyAlignment="1">
      <alignment horizontal="left"/>
    </xf>
    <xf numFmtId="0" fontId="0" fillId="0" borderId="52" xfId="1" applyFont="1" applyFill="1" applyBorder="1" applyAlignment="1">
      <alignment horizontal="left"/>
    </xf>
    <xf numFmtId="0" fontId="0" fillId="0" borderId="61" xfId="1" applyFont="1" applyFill="1" applyBorder="1" applyAlignment="1">
      <alignment horizontal="left"/>
    </xf>
    <xf numFmtId="0" fontId="0" fillId="0" borderId="63" xfId="1" applyFont="1" applyFill="1" applyBorder="1" applyAlignment="1">
      <alignment horizontal="left"/>
    </xf>
    <xf numFmtId="0" fontId="21" fillId="0" borderId="64" xfId="1" applyFill="1" applyBorder="1" applyAlignment="1">
      <alignment horizontal="left"/>
    </xf>
    <xf numFmtId="0" fontId="0" fillId="0" borderId="64" xfId="1" applyFont="1" applyFill="1" applyBorder="1"/>
    <xf numFmtId="0" fontId="28" fillId="0" borderId="64" xfId="1" applyNumberFormat="1" applyFont="1" applyFill="1" applyBorder="1"/>
    <xf numFmtId="164" fontId="28" fillId="0" borderId="64" xfId="0" applyNumberFormat="1" applyFont="1" applyFill="1" applyBorder="1"/>
    <xf numFmtId="0" fontId="0" fillId="0" borderId="65" xfId="0" applyFont="1" applyFill="1" applyBorder="1" applyAlignment="1">
      <alignment horizontal="center"/>
    </xf>
    <xf numFmtId="0" fontId="0" fillId="0" borderId="66" xfId="0" applyFont="1" applyFill="1" applyBorder="1" applyAlignment="1">
      <alignment horizontal="center"/>
    </xf>
    <xf numFmtId="0" fontId="0" fillId="0" borderId="66" xfId="0" applyFill="1" applyBorder="1" applyAlignment="1">
      <alignment horizontal="center"/>
    </xf>
    <xf numFmtId="0" fontId="0" fillId="0" borderId="66" xfId="0" applyFont="1" applyFill="1" applyBorder="1" applyAlignment="1">
      <alignment horizontal="center"/>
    </xf>
    <xf numFmtId="4" fontId="0" fillId="0" borderId="66" xfId="0" applyNumberFormat="1" applyFont="1" applyFill="1" applyBorder="1" applyAlignment="1">
      <alignment horizontal="center"/>
    </xf>
    <xf numFmtId="0" fontId="0" fillId="0" borderId="67" xfId="0" applyFont="1" applyFill="1" applyBorder="1" applyAlignment="1">
      <alignment horizontal="center"/>
    </xf>
    <xf numFmtId="4" fontId="28" fillId="0" borderId="68" xfId="0" applyNumberFormat="1" applyFont="1" applyFill="1" applyBorder="1"/>
    <xf numFmtId="4" fontId="28" fillId="0" borderId="38" xfId="0" applyNumberFormat="1" applyFont="1" applyFill="1" applyBorder="1"/>
    <xf numFmtId="4" fontId="28" fillId="0" borderId="38" xfId="0" applyNumberFormat="1" applyFont="1" applyFill="1" applyBorder="1" applyAlignment="1">
      <alignment vertical="center"/>
    </xf>
    <xf numFmtId="4" fontId="28" fillId="0" borderId="69" xfId="0" applyNumberFormat="1" applyFont="1" applyFill="1" applyBorder="1"/>
    <xf numFmtId="4" fontId="0" fillId="0" borderId="54" xfId="0" applyNumberFormat="1" applyFont="1" applyFill="1" applyBorder="1" applyAlignment="1">
      <alignment horizontal="center"/>
    </xf>
    <xf numFmtId="4" fontId="28" fillId="0" borderId="70" xfId="0" applyNumberFormat="1" applyFont="1" applyFill="1" applyBorder="1"/>
    <xf numFmtId="4" fontId="28" fillId="0" borderId="40" xfId="0" applyNumberFormat="1" applyFont="1" applyFill="1" applyBorder="1"/>
    <xf numFmtId="4" fontId="28" fillId="0" borderId="71" xfId="0" applyNumberFormat="1" applyFont="1" applyFill="1" applyBorder="1"/>
  </cellXfs>
  <cellStyles count="2">
    <cellStyle name="Normálna" xfId="0" builtinId="0"/>
    <cellStyle name="normálne_30 mil  17 01 2012 (2)" xfId="1"/>
  </cellStyles>
  <dxfs count="1">
    <dxf>
      <font>
        <color rgb="FFFF0000"/>
      </font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F0000"/>
      <rgbColor rgb="FF006411"/>
      <rgbColor rgb="FFFFFF99"/>
      <rgbColor rgb="FFFFFF00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Motív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Motív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Motív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3"/>
  <sheetViews>
    <sheetView showGridLines="0" topLeftCell="A16" workbookViewId="0">
      <selection activeCell="F26" sqref="F26"/>
    </sheetView>
  </sheetViews>
  <sheetFormatPr defaultColWidth="8.7109375" defaultRowHeight="14.45" customHeight="1"/>
  <cols>
    <col min="1" max="1" width="20" style="74" customWidth="1"/>
    <col min="2" max="2" width="10.7109375" style="74" customWidth="1"/>
    <col min="3" max="3" width="16.7109375" style="74" customWidth="1"/>
    <col min="4" max="5" width="10.7109375" style="74" customWidth="1"/>
    <col min="6" max="6" width="12.28515625" style="74" customWidth="1"/>
    <col min="7" max="7" width="10.7109375" style="74" customWidth="1"/>
    <col min="8" max="8" width="13.7109375" style="74" customWidth="1"/>
    <col min="9" max="9" width="10.7109375" style="74" customWidth="1"/>
    <col min="10" max="11" width="13.42578125" style="74" customWidth="1"/>
    <col min="12" max="256" width="8.85546875" style="74" customWidth="1"/>
  </cols>
  <sheetData>
    <row r="1" spans="1:13" ht="1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3"/>
      <c r="L1" s="95"/>
      <c r="M1" s="95"/>
    </row>
    <row r="2" spans="1:13" ht="15" customHeight="1">
      <c r="A2" s="95"/>
      <c r="B2" s="2"/>
      <c r="C2" s="2"/>
      <c r="D2" s="2"/>
      <c r="E2" s="2"/>
      <c r="F2" s="2"/>
      <c r="G2" s="2"/>
      <c r="H2" s="2"/>
      <c r="I2" s="2"/>
      <c r="J2" s="2"/>
      <c r="K2" s="3"/>
      <c r="L2" s="95"/>
      <c r="M2" s="95"/>
    </row>
    <row r="3" spans="1:13" ht="15" customHeight="1">
      <c r="A3" s="5" t="s">
        <v>1</v>
      </c>
      <c r="B3" s="2"/>
      <c r="C3" s="2"/>
      <c r="D3" s="2"/>
      <c r="E3" s="2"/>
      <c r="F3" s="2"/>
      <c r="G3" s="2"/>
      <c r="H3" s="2"/>
      <c r="I3" s="2"/>
      <c r="J3" s="2"/>
      <c r="K3" s="3"/>
      <c r="L3" s="95"/>
      <c r="M3" s="95"/>
    </row>
    <row r="4" spans="1:13" ht="15" customHeight="1">
      <c r="A4" s="2"/>
      <c r="B4" s="1" t="s">
        <v>84</v>
      </c>
      <c r="C4" s="6"/>
      <c r="D4" s="2"/>
      <c r="E4" s="2"/>
      <c r="F4" s="2"/>
      <c r="G4" s="2"/>
      <c r="H4" s="2"/>
      <c r="I4" s="2"/>
      <c r="J4" s="2"/>
      <c r="K4" s="3"/>
      <c r="L4" s="95"/>
      <c r="M4" s="95"/>
    </row>
    <row r="5" spans="1:13" ht="15" customHeight="1">
      <c r="A5" s="7" t="s">
        <v>2</v>
      </c>
      <c r="B5" s="2"/>
      <c r="C5" s="2"/>
      <c r="D5" s="2"/>
      <c r="E5" s="2"/>
      <c r="F5" s="2"/>
      <c r="G5" s="2"/>
      <c r="H5" s="2"/>
      <c r="I5" s="2"/>
      <c r="J5" s="2"/>
      <c r="K5" s="3"/>
      <c r="L5" s="95"/>
      <c r="M5" s="95"/>
    </row>
    <row r="6" spans="1:13" ht="15" customHeight="1">
      <c r="A6" s="95"/>
      <c r="B6" s="2"/>
      <c r="C6" s="2"/>
      <c r="D6" s="2"/>
      <c r="E6" s="2"/>
      <c r="F6" s="2"/>
      <c r="G6" s="2"/>
      <c r="H6" s="2"/>
      <c r="I6" s="2"/>
      <c r="J6" s="2"/>
      <c r="K6" s="3"/>
      <c r="L6" s="95"/>
      <c r="M6" s="95"/>
    </row>
    <row r="7" spans="1:13" ht="15" customHeight="1">
      <c r="A7" s="8" t="s">
        <v>3</v>
      </c>
      <c r="B7" s="2"/>
      <c r="C7" s="2"/>
      <c r="D7" s="2"/>
      <c r="E7" s="2"/>
      <c r="F7" s="2"/>
      <c r="G7" s="2"/>
      <c r="H7" s="2"/>
      <c r="I7" s="2"/>
      <c r="J7" s="2"/>
      <c r="K7" s="3"/>
      <c r="L7" s="95"/>
      <c r="M7" s="95"/>
    </row>
    <row r="8" spans="1:13" ht="15" customHeight="1">
      <c r="A8" s="8" t="s">
        <v>4</v>
      </c>
      <c r="B8" s="2"/>
      <c r="C8" s="2"/>
      <c r="D8" s="2"/>
      <c r="E8" s="2"/>
      <c r="F8" s="2"/>
      <c r="G8" s="2"/>
      <c r="H8" s="2"/>
      <c r="I8" s="2"/>
      <c r="J8" s="2"/>
      <c r="K8" s="3"/>
      <c r="L8" s="95"/>
      <c r="M8" s="95"/>
    </row>
    <row r="9" spans="1:13" ht="1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3"/>
      <c r="L9" s="95"/>
      <c r="M9" s="95"/>
    </row>
    <row r="10" spans="1:13" ht="15" customHeight="1">
      <c r="A10" s="5" t="s">
        <v>5</v>
      </c>
      <c r="B10" s="95"/>
      <c r="C10" s="95"/>
      <c r="D10" s="95"/>
      <c r="E10" s="95"/>
      <c r="F10" s="95"/>
      <c r="G10" s="95"/>
      <c r="H10" s="95"/>
      <c r="I10" s="95"/>
      <c r="J10" s="95"/>
      <c r="K10" s="3"/>
      <c r="L10" s="95"/>
      <c r="M10" s="95"/>
    </row>
    <row r="11" spans="1:13" ht="15" customHeight="1">
      <c r="A11" s="9" t="s">
        <v>56</v>
      </c>
      <c r="B11" s="95"/>
      <c r="C11" s="6"/>
      <c r="D11" s="95"/>
      <c r="E11" s="6"/>
      <c r="F11" s="95"/>
      <c r="G11" s="95"/>
      <c r="H11" s="95"/>
      <c r="I11" s="95"/>
      <c r="J11" s="95"/>
      <c r="K11" s="3"/>
      <c r="L11" s="95"/>
      <c r="M11" s="95"/>
    </row>
    <row r="12" spans="1:13" ht="16.149999999999999" customHeight="1" thickBot="1">
      <c r="A12" s="10"/>
      <c r="B12" s="10"/>
      <c r="C12" s="10"/>
      <c r="D12" s="10"/>
      <c r="E12" s="10"/>
      <c r="F12" s="11"/>
      <c r="G12" s="10"/>
      <c r="H12" s="11"/>
      <c r="I12" s="10"/>
      <c r="J12" s="11"/>
      <c r="K12" s="11"/>
      <c r="L12" s="95"/>
      <c r="M12" s="95"/>
    </row>
    <row r="13" spans="1:13" ht="15.4" customHeight="1">
      <c r="A13" s="12" t="s">
        <v>6</v>
      </c>
      <c r="B13" s="13"/>
      <c r="C13" s="14"/>
      <c r="D13" s="15" t="s">
        <v>54</v>
      </c>
      <c r="E13" s="14"/>
      <c r="F13" s="16"/>
      <c r="G13" s="14"/>
      <c r="H13" s="16"/>
      <c r="I13" s="14"/>
      <c r="J13" s="16"/>
      <c r="K13" s="17"/>
      <c r="L13" s="18"/>
      <c r="M13" s="95"/>
    </row>
    <row r="14" spans="1:13" ht="15" customHeight="1">
      <c r="A14" s="9" t="s">
        <v>56</v>
      </c>
      <c r="B14" s="95"/>
      <c r="C14" s="95"/>
      <c r="D14" s="5" t="s">
        <v>59</v>
      </c>
      <c r="E14" s="95"/>
      <c r="F14" s="3"/>
      <c r="G14" s="95"/>
      <c r="H14" s="95"/>
      <c r="I14" s="95"/>
      <c r="J14" s="95"/>
      <c r="K14" s="95"/>
      <c r="L14" s="18"/>
      <c r="M14" s="95"/>
    </row>
    <row r="15" spans="1:13" ht="15" customHeight="1" thickBot="1">
      <c r="A15" s="19"/>
      <c r="B15" s="20"/>
      <c r="C15" s="95"/>
      <c r="D15" s="98" t="s">
        <v>58</v>
      </c>
      <c r="E15" s="95"/>
      <c r="F15" s="3"/>
      <c r="G15" s="95"/>
      <c r="H15" s="21"/>
      <c r="I15" s="22"/>
      <c r="J15" s="3"/>
      <c r="K15" s="23"/>
      <c r="L15" s="18"/>
      <c r="M15" s="95"/>
    </row>
    <row r="16" spans="1:13" ht="15.4" customHeight="1">
      <c r="A16" s="24" t="s">
        <v>7</v>
      </c>
      <c r="B16" s="25">
        <v>3725</v>
      </c>
      <c r="C16" s="26" t="s">
        <v>60</v>
      </c>
      <c r="D16" s="95" t="s">
        <v>57</v>
      </c>
      <c r="E16" s="95"/>
      <c r="F16" s="3"/>
      <c r="G16" s="95"/>
      <c r="H16" s="21"/>
      <c r="I16" s="22"/>
      <c r="J16" s="3"/>
      <c r="K16" s="27"/>
      <c r="L16" s="18"/>
      <c r="M16" s="95"/>
    </row>
    <row r="17" spans="1:13" ht="15" customHeight="1">
      <c r="A17" s="28" t="s">
        <v>9</v>
      </c>
      <c r="B17" s="29">
        <v>6</v>
      </c>
      <c r="C17" s="26" t="s">
        <v>8</v>
      </c>
      <c r="D17" s="95"/>
      <c r="E17" s="95"/>
      <c r="F17" s="3"/>
      <c r="G17" s="95"/>
      <c r="H17" s="3"/>
      <c r="I17" s="95"/>
      <c r="J17" s="30"/>
      <c r="K17" s="23"/>
      <c r="L17" s="18"/>
      <c r="M17" s="95"/>
    </row>
    <row r="18" spans="1:13" ht="15" customHeight="1">
      <c r="A18" s="28" t="s">
        <v>10</v>
      </c>
      <c r="B18" s="29">
        <f>B16*B17+1000</f>
        <v>23350</v>
      </c>
      <c r="C18" s="26" t="s">
        <v>11</v>
      </c>
      <c r="D18" s="95"/>
      <c r="E18" s="95"/>
      <c r="F18" s="3"/>
      <c r="G18" s="95"/>
      <c r="H18" s="3"/>
      <c r="I18" s="95"/>
      <c r="J18" s="30"/>
      <c r="K18" s="23"/>
      <c r="L18" s="18"/>
      <c r="M18" s="95"/>
    </row>
    <row r="19" spans="1:13" ht="15" customHeight="1" thickBot="1">
      <c r="A19" s="31" t="s">
        <v>12</v>
      </c>
      <c r="B19" s="32">
        <v>150</v>
      </c>
      <c r="C19" s="26" t="s">
        <v>13</v>
      </c>
      <c r="D19" s="95"/>
      <c r="E19" s="95"/>
      <c r="F19" s="3"/>
      <c r="G19" s="95"/>
      <c r="H19" s="3"/>
      <c r="I19" s="95"/>
      <c r="J19" s="30"/>
      <c r="K19" s="23"/>
      <c r="L19" s="18"/>
      <c r="M19" s="95"/>
    </row>
    <row r="20" spans="1:13" ht="15" customHeight="1" thickBot="1">
      <c r="A20" s="33"/>
      <c r="B20" s="34"/>
      <c r="C20" s="95"/>
      <c r="D20" s="95"/>
      <c r="E20" s="95"/>
      <c r="F20" s="35"/>
      <c r="G20" s="95"/>
      <c r="H20" s="35"/>
      <c r="I20" s="95"/>
      <c r="J20" s="30"/>
      <c r="K20" s="23"/>
      <c r="L20" s="18"/>
      <c r="M20" s="95"/>
    </row>
    <row r="21" spans="1:13" ht="15" customHeight="1" thickBot="1">
      <c r="A21" s="83"/>
      <c r="B21" s="84"/>
      <c r="C21" s="85"/>
      <c r="D21" s="85"/>
      <c r="E21" s="86"/>
      <c r="F21" s="87" t="s">
        <v>14</v>
      </c>
      <c r="G21" s="88"/>
      <c r="H21" s="89" t="s">
        <v>15</v>
      </c>
      <c r="I21" s="18"/>
      <c r="J21" s="3"/>
      <c r="K21" s="23"/>
      <c r="L21" s="18"/>
      <c r="M21" s="95"/>
    </row>
    <row r="22" spans="1:13" ht="15" customHeight="1" thickBot="1">
      <c r="A22" s="262" t="s">
        <v>16</v>
      </c>
      <c r="B22" s="263"/>
      <c r="C22" s="263"/>
      <c r="D22" s="264" t="s">
        <v>17</v>
      </c>
      <c r="E22" s="264" t="s">
        <v>18</v>
      </c>
      <c r="F22" s="264" t="s">
        <v>19</v>
      </c>
      <c r="G22" s="265" t="s">
        <v>20</v>
      </c>
      <c r="H22" s="271" t="s">
        <v>19</v>
      </c>
      <c r="I22" s="82"/>
      <c r="J22" s="36"/>
      <c r="K22" s="23"/>
      <c r="L22" s="18"/>
      <c r="M22" s="95"/>
    </row>
    <row r="23" spans="1:13" ht="15.4" customHeight="1">
      <c r="A23" s="257" t="s">
        <v>21</v>
      </c>
      <c r="B23" s="258"/>
      <c r="C23" s="258"/>
      <c r="D23" s="259" t="s">
        <v>8</v>
      </c>
      <c r="E23" s="260" t="s">
        <v>22</v>
      </c>
      <c r="F23" s="261"/>
      <c r="G23" s="266">
        <f>B17*2</f>
        <v>12</v>
      </c>
      <c r="H23" s="272">
        <f t="shared" ref="H23:H31" si="0">F23*G23</f>
        <v>0</v>
      </c>
      <c r="I23" s="82"/>
      <c r="J23" s="37"/>
      <c r="K23" s="23"/>
      <c r="L23" s="18"/>
      <c r="M23" s="95"/>
    </row>
    <row r="24" spans="1:13" ht="16.149999999999999" customHeight="1">
      <c r="A24" s="247" t="s">
        <v>23</v>
      </c>
      <c r="B24" s="237"/>
      <c r="C24" s="237"/>
      <c r="D24" s="234" t="s">
        <v>24</v>
      </c>
      <c r="E24" s="238"/>
      <c r="F24" s="236"/>
      <c r="G24" s="267">
        <v>3600</v>
      </c>
      <c r="H24" s="273">
        <f t="shared" si="0"/>
        <v>0</v>
      </c>
      <c r="I24" s="82"/>
      <c r="J24" s="37"/>
      <c r="K24" s="23"/>
      <c r="L24" s="18"/>
      <c r="M24" s="95"/>
    </row>
    <row r="25" spans="1:13" ht="16.149999999999999" customHeight="1">
      <c r="A25" s="248" t="s">
        <v>25</v>
      </c>
      <c r="B25" s="239"/>
      <c r="C25" s="239"/>
      <c r="D25" s="234" t="s">
        <v>24</v>
      </c>
      <c r="E25" s="235" t="s">
        <v>50</v>
      </c>
      <c r="F25" s="236"/>
      <c r="G25" s="268">
        <f>B18+B19</f>
        <v>23500</v>
      </c>
      <c r="H25" s="273">
        <f t="shared" si="0"/>
        <v>0</v>
      </c>
      <c r="I25" s="82"/>
      <c r="J25" s="37"/>
      <c r="K25" s="38"/>
      <c r="L25" s="18"/>
      <c r="M25" s="95"/>
    </row>
    <row r="26" spans="1:13" ht="16.149999999999999" customHeight="1">
      <c r="A26" s="248" t="s">
        <v>52</v>
      </c>
      <c r="B26" s="239"/>
      <c r="C26" s="239"/>
      <c r="D26" s="234" t="s">
        <v>24</v>
      </c>
      <c r="E26" s="235" t="s">
        <v>51</v>
      </c>
      <c r="F26" s="236"/>
      <c r="G26" s="268">
        <f>B18+B19</f>
        <v>23500</v>
      </c>
      <c r="H26" s="273">
        <f t="shared" si="0"/>
        <v>0</v>
      </c>
      <c r="I26" s="82"/>
      <c r="J26" s="37"/>
      <c r="K26" s="38"/>
      <c r="L26" s="18"/>
      <c r="M26" s="95"/>
    </row>
    <row r="27" spans="1:13" ht="25.9" customHeight="1">
      <c r="A27" s="249" t="s">
        <v>62</v>
      </c>
      <c r="B27" s="240"/>
      <c r="C27" s="240"/>
      <c r="D27" s="241" t="s">
        <v>24</v>
      </c>
      <c r="E27" s="242" t="s">
        <v>22</v>
      </c>
      <c r="F27" s="243"/>
      <c r="G27" s="269">
        <f>B17*2+90</f>
        <v>102</v>
      </c>
      <c r="H27" s="273">
        <f t="shared" si="0"/>
        <v>0</v>
      </c>
      <c r="I27" s="82"/>
      <c r="J27" s="37"/>
      <c r="K27" s="38"/>
      <c r="L27" s="18"/>
      <c r="M27" s="95"/>
    </row>
    <row r="28" spans="1:13" ht="16.149999999999999" customHeight="1">
      <c r="A28" s="250" t="s">
        <v>26</v>
      </c>
      <c r="B28" s="244"/>
      <c r="C28" s="244"/>
      <c r="D28" s="245" t="s">
        <v>24</v>
      </c>
      <c r="E28" s="235" t="s">
        <v>22</v>
      </c>
      <c r="F28" s="236"/>
      <c r="G28" s="268">
        <f>B18+B19</f>
        <v>23500</v>
      </c>
      <c r="H28" s="273">
        <f t="shared" si="0"/>
        <v>0</v>
      </c>
      <c r="I28" s="82"/>
      <c r="J28" s="37"/>
      <c r="K28" s="38"/>
      <c r="L28" s="18"/>
      <c r="M28" s="95"/>
    </row>
    <row r="29" spans="1:13" ht="16.149999999999999" customHeight="1">
      <c r="A29" s="248" t="s">
        <v>27</v>
      </c>
      <c r="B29" s="246"/>
      <c r="C29" s="246"/>
      <c r="D29" s="245" t="s">
        <v>24</v>
      </c>
      <c r="E29" s="235" t="s">
        <v>22</v>
      </c>
      <c r="F29" s="236"/>
      <c r="G29" s="268">
        <f>B18+B19</f>
        <v>23500</v>
      </c>
      <c r="H29" s="273">
        <f t="shared" si="0"/>
        <v>0</v>
      </c>
      <c r="I29" s="82"/>
      <c r="J29" s="37"/>
      <c r="K29" s="38"/>
      <c r="L29" s="18"/>
      <c r="M29" s="95"/>
    </row>
    <row r="30" spans="1:13" ht="27.6" customHeight="1">
      <c r="A30" s="251" t="s">
        <v>61</v>
      </c>
      <c r="B30" s="237"/>
      <c r="C30" s="237"/>
      <c r="D30" s="245" t="s">
        <v>24</v>
      </c>
      <c r="E30" s="235" t="s">
        <v>28</v>
      </c>
      <c r="F30" s="236"/>
      <c r="G30" s="268">
        <v>19750</v>
      </c>
      <c r="H30" s="273">
        <f t="shared" si="0"/>
        <v>0</v>
      </c>
      <c r="I30" s="82"/>
      <c r="J30" s="37"/>
      <c r="K30" s="38"/>
      <c r="L30" s="18"/>
      <c r="M30" s="95"/>
    </row>
    <row r="31" spans="1:13" ht="15" customHeight="1" thickBot="1">
      <c r="A31" s="252" t="s">
        <v>29</v>
      </c>
      <c r="B31" s="253"/>
      <c r="C31" s="253"/>
      <c r="D31" s="254" t="s">
        <v>8</v>
      </c>
      <c r="E31" s="255"/>
      <c r="F31" s="256"/>
      <c r="G31" s="270">
        <f>B16+4*B17</f>
        <v>3749</v>
      </c>
      <c r="H31" s="274">
        <f t="shared" si="0"/>
        <v>0</v>
      </c>
      <c r="I31" s="82"/>
      <c r="J31" s="37"/>
      <c r="K31" s="38"/>
      <c r="L31" s="18"/>
      <c r="M31" s="95"/>
    </row>
    <row r="32" spans="1:13" ht="15" customHeight="1" thickBot="1">
      <c r="A32" s="90"/>
      <c r="B32" s="91"/>
      <c r="C32" s="91"/>
      <c r="D32" s="91"/>
      <c r="E32" s="92"/>
      <c r="F32" s="92"/>
      <c r="G32" s="93" t="s">
        <v>30</v>
      </c>
      <c r="H32" s="94">
        <f>SUM(H23:H31)</f>
        <v>0</v>
      </c>
      <c r="I32" s="39"/>
      <c r="J32" s="40"/>
      <c r="K32" s="41"/>
      <c r="L32" s="18"/>
      <c r="M32" s="95"/>
    </row>
    <row r="33" spans="1:13" ht="16.899999999999999" customHeight="1" thickBot="1">
      <c r="A33" s="42"/>
      <c r="B33" s="43"/>
      <c r="C33" s="43"/>
      <c r="D33" s="43"/>
      <c r="E33" s="44"/>
      <c r="F33" s="45"/>
      <c r="G33" s="45"/>
      <c r="H33" s="46"/>
      <c r="I33" s="45"/>
      <c r="J33" s="47" t="s">
        <v>31</v>
      </c>
      <c r="K33" s="48" t="s">
        <v>32</v>
      </c>
      <c r="L33" s="18"/>
      <c r="M33" s="95"/>
    </row>
    <row r="34" spans="1:13" ht="15" customHeight="1" thickBot="1">
      <c r="A34" s="42"/>
      <c r="B34" s="43"/>
      <c r="C34" s="43"/>
      <c r="D34" s="43"/>
      <c r="E34" s="45"/>
      <c r="F34" s="45"/>
      <c r="G34" s="45"/>
      <c r="H34" s="49" t="s">
        <v>33</v>
      </c>
      <c r="I34" s="50" t="s">
        <v>19</v>
      </c>
      <c r="J34" s="51">
        <f>H32*0.2</f>
        <v>0</v>
      </c>
      <c r="K34" s="52">
        <f>H32*1.2</f>
        <v>0</v>
      </c>
      <c r="L34" s="18"/>
      <c r="M34" s="95"/>
    </row>
    <row r="35" spans="1:13" ht="15" customHeight="1" thickBot="1">
      <c r="A35" s="19"/>
      <c r="B35" s="20"/>
      <c r="C35" s="20"/>
      <c r="D35" s="20"/>
      <c r="E35" s="20"/>
      <c r="F35" s="35"/>
      <c r="G35" s="53"/>
      <c r="H35" s="53"/>
      <c r="I35" s="54"/>
      <c r="J35" s="55"/>
      <c r="K35" s="56"/>
      <c r="L35" s="18"/>
      <c r="M35" s="95"/>
    </row>
    <row r="36" spans="1:13" ht="15" customHeight="1" thickBot="1">
      <c r="A36" s="57"/>
      <c r="B36" s="14"/>
      <c r="C36" s="14"/>
      <c r="D36" s="14"/>
      <c r="E36" s="14"/>
      <c r="F36" s="16"/>
      <c r="G36" s="58"/>
      <c r="H36" s="59"/>
      <c r="I36" s="60"/>
      <c r="J36" s="61"/>
      <c r="K36" s="62"/>
      <c r="L36" s="18"/>
      <c r="M36" s="95"/>
    </row>
    <row r="37" spans="1:13" ht="15.4" customHeight="1">
      <c r="A37" s="63" t="s">
        <v>34</v>
      </c>
      <c r="B37" s="64"/>
      <c r="C37" s="64"/>
      <c r="D37" s="64"/>
      <c r="E37" s="64"/>
      <c r="F37" s="64"/>
      <c r="G37" s="65"/>
      <c r="H37" s="65"/>
      <c r="I37" s="66"/>
      <c r="J37" s="65"/>
      <c r="K37" s="67"/>
      <c r="L37" s="2"/>
      <c r="M37" s="2"/>
    </row>
    <row r="38" spans="1:13" ht="15" customHeight="1">
      <c r="A38" s="63" t="s">
        <v>35</v>
      </c>
      <c r="B38" s="64"/>
      <c r="C38" s="64"/>
      <c r="D38" s="64"/>
      <c r="E38" s="64"/>
      <c r="F38" s="64"/>
      <c r="G38" s="68"/>
      <c r="H38" s="68"/>
      <c r="I38" s="69"/>
      <c r="J38" s="69"/>
      <c r="K38" s="70"/>
      <c r="L38" s="2"/>
      <c r="M38" s="2"/>
    </row>
    <row r="39" spans="1:13" ht="13.7" customHeight="1">
      <c r="A39" s="220" t="s">
        <v>36</v>
      </c>
      <c r="B39" s="221"/>
      <c r="C39" s="221"/>
      <c r="D39" s="221"/>
      <c r="E39" s="221"/>
      <c r="F39" s="221"/>
      <c r="G39" s="221"/>
      <c r="H39" s="221"/>
      <c r="I39" s="221"/>
      <c r="J39" s="221"/>
      <c r="K39" s="221"/>
      <c r="L39" s="221"/>
      <c r="M39" s="221"/>
    </row>
    <row r="40" spans="1:13" ht="13.7" customHeight="1">
      <c r="A40" s="96"/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</row>
    <row r="41" spans="1:13" ht="15" customHeight="1">
      <c r="A41" s="95"/>
      <c r="B41" s="95"/>
      <c r="C41" s="95"/>
      <c r="D41" s="95"/>
      <c r="E41" s="95"/>
      <c r="F41" s="3"/>
      <c r="G41" s="95"/>
      <c r="H41" s="3"/>
      <c r="I41" s="95"/>
      <c r="J41" s="3"/>
      <c r="K41" s="3"/>
      <c r="L41" s="95"/>
      <c r="M41" s="95"/>
    </row>
    <row r="42" spans="1:13" ht="15" customHeight="1">
      <c r="A42" s="71"/>
      <c r="B42" s="71"/>
      <c r="C42" s="2"/>
      <c r="D42" s="2"/>
      <c r="E42" s="2"/>
      <c r="F42" s="2"/>
      <c r="G42" s="72" t="s">
        <v>37</v>
      </c>
      <c r="H42" s="73"/>
      <c r="I42" s="73"/>
      <c r="J42" s="3"/>
      <c r="K42" s="3"/>
      <c r="L42" s="95"/>
      <c r="M42" s="95"/>
    </row>
    <row r="43" spans="1:13" ht="15" customHeight="1">
      <c r="A43" s="218" t="s">
        <v>38</v>
      </c>
      <c r="B43" s="219"/>
      <c r="C43" s="219"/>
      <c r="D43" s="6"/>
      <c r="E43" s="6"/>
      <c r="F43" s="2"/>
      <c r="G43" s="72" t="s">
        <v>39</v>
      </c>
      <c r="H43" s="73"/>
      <c r="I43" s="73"/>
      <c r="J43" s="3"/>
      <c r="K43" s="3"/>
      <c r="L43" s="95"/>
      <c r="M43" s="95"/>
    </row>
  </sheetData>
  <mergeCells count="10">
    <mergeCell ref="A22:C22"/>
    <mergeCell ref="A25:C25"/>
    <mergeCell ref="A26:C26"/>
    <mergeCell ref="A43:C43"/>
    <mergeCell ref="A24:C24"/>
    <mergeCell ref="A27:C27"/>
    <mergeCell ref="A29:C29"/>
    <mergeCell ref="A30:C30"/>
    <mergeCell ref="A31:C31"/>
    <mergeCell ref="A39:M39"/>
  </mergeCells>
  <conditionalFormatting sqref="G24">
    <cfRule type="cellIs" dxfId="0" priority="1" stopIfTrue="1" operator="lessThan">
      <formula>0</formula>
    </cfRule>
  </conditionalFormatting>
  <pageMargins left="0.7" right="0.7" top="0.75" bottom="0.75" header="0.3" footer="0.3"/>
  <pageSetup scale="74" orientation="landscape" r:id="rId1"/>
  <headerFooter>
    <oddFooter>&amp;C&amp;"Helvetica Neue,Regular"&amp;11&amp;K000000&amp;P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tabSelected="1" topLeftCell="A13" workbookViewId="0">
      <selection activeCell="E32" sqref="E32"/>
    </sheetView>
  </sheetViews>
  <sheetFormatPr defaultRowHeight="15"/>
  <cols>
    <col min="1" max="1" width="17" customWidth="1"/>
    <col min="2" max="2" width="10.85546875" customWidth="1"/>
    <col min="3" max="3" width="17.42578125" customWidth="1"/>
    <col min="4" max="5" width="10.7109375" customWidth="1"/>
    <col min="6" max="6" width="12.5703125" bestFit="1" customWidth="1"/>
    <col min="7" max="7" width="10.7109375" customWidth="1"/>
    <col min="8" max="8" width="13.7109375" bestFit="1" customWidth="1"/>
    <col min="9" max="11" width="10.7109375" customWidth="1"/>
  </cols>
  <sheetData>
    <row r="1" spans="1:13">
      <c r="A1" s="113"/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</row>
    <row r="2" spans="1:13">
      <c r="A2" s="114" t="s">
        <v>64</v>
      </c>
      <c r="B2" s="115"/>
      <c r="C2" s="115"/>
      <c r="D2" s="115"/>
      <c r="E2" s="115"/>
      <c r="F2" s="115"/>
      <c r="G2" s="115"/>
      <c r="H2" s="115"/>
      <c r="I2" s="115"/>
      <c r="J2" s="115"/>
      <c r="K2" s="116"/>
      <c r="L2" s="113"/>
      <c r="M2" s="113"/>
    </row>
    <row r="3" spans="1:13">
      <c r="A3" s="117"/>
      <c r="B3" s="115"/>
      <c r="C3" s="115"/>
      <c r="D3" s="115"/>
      <c r="E3" s="115"/>
      <c r="F3" s="115"/>
      <c r="G3" s="115"/>
      <c r="H3" s="115"/>
      <c r="I3" s="115"/>
      <c r="J3" s="115"/>
      <c r="K3" s="116"/>
      <c r="L3" s="113"/>
      <c r="M3" s="113"/>
    </row>
    <row r="4" spans="1:13">
      <c r="A4" s="117" t="s">
        <v>1</v>
      </c>
      <c r="B4" s="115"/>
      <c r="C4" s="115"/>
      <c r="D4" s="115"/>
      <c r="E4" s="115"/>
      <c r="F4" s="115"/>
      <c r="G4" s="115"/>
      <c r="H4" s="115"/>
      <c r="I4" s="115"/>
      <c r="J4" s="115"/>
      <c r="K4" s="116"/>
      <c r="L4" s="113"/>
      <c r="M4" s="113"/>
    </row>
    <row r="5" spans="1:13">
      <c r="A5" s="115"/>
      <c r="B5" s="223" t="s">
        <v>83</v>
      </c>
      <c r="C5" s="223"/>
      <c r="D5" s="223"/>
      <c r="E5" s="223"/>
      <c r="F5" s="223"/>
      <c r="G5" s="223"/>
      <c r="H5" s="223"/>
      <c r="I5" s="223"/>
      <c r="J5" s="223"/>
      <c r="K5" s="223"/>
      <c r="L5" s="113"/>
      <c r="M5" s="113"/>
    </row>
    <row r="6" spans="1:13">
      <c r="A6" s="118" t="s">
        <v>2</v>
      </c>
      <c r="B6" s="115"/>
      <c r="C6" s="115"/>
      <c r="D6" s="115"/>
      <c r="E6" s="115"/>
      <c r="F6" s="115"/>
      <c r="G6" s="115"/>
      <c r="H6" s="115"/>
      <c r="I6" s="115"/>
      <c r="J6" s="115"/>
      <c r="K6" s="116"/>
      <c r="L6" s="113"/>
      <c r="M6" s="113"/>
    </row>
    <row r="7" spans="1:13">
      <c r="A7" s="119"/>
      <c r="B7" s="115"/>
      <c r="C7" s="115"/>
      <c r="D7" s="115"/>
      <c r="E7" s="115"/>
      <c r="F7" s="115"/>
      <c r="G7" s="115"/>
      <c r="H7" s="115"/>
      <c r="I7" s="115"/>
      <c r="J7" s="115"/>
      <c r="K7" s="116"/>
      <c r="L7" s="113"/>
      <c r="M7" s="113"/>
    </row>
    <row r="8" spans="1:13">
      <c r="A8" s="120" t="s">
        <v>3</v>
      </c>
      <c r="B8" s="115"/>
      <c r="C8" s="115"/>
      <c r="D8" s="115"/>
      <c r="E8" s="115"/>
      <c r="F8" s="115"/>
      <c r="G8" s="115"/>
      <c r="H8" s="115"/>
      <c r="I8" s="115"/>
      <c r="J8" s="115"/>
      <c r="K8" s="116"/>
      <c r="L8" s="113"/>
      <c r="M8" s="113"/>
    </row>
    <row r="9" spans="1:13">
      <c r="A9" s="120" t="s">
        <v>4</v>
      </c>
      <c r="B9" s="115"/>
      <c r="C9" s="115"/>
      <c r="D9" s="115"/>
      <c r="E9" s="115"/>
      <c r="F9" s="115"/>
      <c r="G9" s="115"/>
      <c r="H9" s="115"/>
      <c r="I9" s="115"/>
      <c r="J9" s="115"/>
      <c r="K9" s="116"/>
      <c r="L9" s="113"/>
      <c r="M9" s="113"/>
    </row>
    <row r="10" spans="1:13">
      <c r="A10" s="115"/>
      <c r="B10" s="115"/>
      <c r="C10" s="115"/>
      <c r="D10" s="115"/>
      <c r="E10" s="115"/>
      <c r="F10" s="115"/>
      <c r="G10" s="115"/>
      <c r="H10" s="115"/>
      <c r="I10" s="115"/>
      <c r="J10" s="115"/>
      <c r="K10" s="116"/>
      <c r="L10" s="113"/>
      <c r="M10" s="113"/>
    </row>
    <row r="11" spans="1:13">
      <c r="A11" s="117" t="s">
        <v>5</v>
      </c>
      <c r="B11" s="117"/>
      <c r="C11" s="117"/>
      <c r="D11" s="117"/>
      <c r="E11" s="117"/>
      <c r="F11" s="117"/>
      <c r="G11" s="117"/>
      <c r="H11" s="117"/>
      <c r="I11" s="117"/>
      <c r="J11" s="117"/>
      <c r="K11" s="116"/>
      <c r="L11" s="113"/>
      <c r="M11" s="113"/>
    </row>
    <row r="12" spans="1:13">
      <c r="A12" s="224" t="s">
        <v>66</v>
      </c>
      <c r="B12" s="225"/>
      <c r="C12" s="225"/>
      <c r="D12" s="225"/>
      <c r="E12" s="121"/>
      <c r="F12" s="122"/>
      <c r="G12" s="117"/>
      <c r="H12" s="117"/>
      <c r="I12" s="117"/>
      <c r="J12" s="117"/>
      <c r="K12" s="116"/>
      <c r="L12" s="113"/>
      <c r="M12" s="113"/>
    </row>
    <row r="13" spans="1:13" ht="16.5" thickBot="1">
      <c r="A13" s="123"/>
      <c r="B13" s="123"/>
      <c r="C13" s="123"/>
      <c r="D13" s="123"/>
      <c r="E13" s="123"/>
      <c r="F13" s="124"/>
      <c r="G13" s="123"/>
      <c r="H13" s="124"/>
      <c r="I13" s="123"/>
      <c r="J13" s="124"/>
      <c r="K13" s="124"/>
      <c r="L13" s="113"/>
      <c r="M13" s="113"/>
    </row>
    <row r="14" spans="1:13">
      <c r="A14" s="125" t="s">
        <v>6</v>
      </c>
      <c r="B14" s="126"/>
      <c r="C14" s="127"/>
      <c r="D14" s="128"/>
      <c r="E14" s="127"/>
      <c r="F14" s="129"/>
      <c r="G14" s="127"/>
      <c r="H14" s="226" t="s">
        <v>67</v>
      </c>
      <c r="I14" s="226"/>
      <c r="J14" s="226"/>
      <c r="K14" s="227"/>
      <c r="L14" s="113"/>
      <c r="M14" s="113"/>
    </row>
    <row r="15" spans="1:13">
      <c r="A15" s="224" t="s">
        <v>66</v>
      </c>
      <c r="B15" s="225"/>
      <c r="C15" s="225"/>
      <c r="D15" s="225"/>
      <c r="E15" s="122"/>
      <c r="F15" s="130"/>
      <c r="G15" s="122"/>
      <c r="H15" s="131"/>
      <c r="I15" s="131"/>
      <c r="J15" s="131"/>
      <c r="K15" s="132"/>
      <c r="L15" s="113"/>
      <c r="M15" s="113"/>
    </row>
    <row r="16" spans="1:13" ht="15.75" thickBot="1">
      <c r="A16" s="133"/>
      <c r="B16" s="122"/>
      <c r="C16" s="122"/>
      <c r="D16" s="122"/>
      <c r="E16" s="122"/>
      <c r="F16" s="130"/>
      <c r="G16" s="122"/>
      <c r="H16" s="228" t="s">
        <v>68</v>
      </c>
      <c r="I16" s="228"/>
      <c r="J16" s="228"/>
      <c r="K16" s="134"/>
      <c r="L16" s="113"/>
      <c r="M16" s="113"/>
    </row>
    <row r="17" spans="1:13">
      <c r="A17" s="135" t="s">
        <v>7</v>
      </c>
      <c r="B17" s="136">
        <v>1427</v>
      </c>
      <c r="C17" s="122" t="s">
        <v>8</v>
      </c>
      <c r="D17" s="122"/>
      <c r="E17" s="122"/>
      <c r="F17" s="130"/>
      <c r="G17" s="122"/>
      <c r="H17" s="137"/>
      <c r="I17" s="138"/>
      <c r="J17" s="130"/>
      <c r="K17" s="139"/>
      <c r="L17" s="113"/>
      <c r="M17" s="113"/>
    </row>
    <row r="18" spans="1:13">
      <c r="A18" s="140" t="s">
        <v>69</v>
      </c>
      <c r="B18" s="141">
        <v>6</v>
      </c>
      <c r="C18" s="122" t="s">
        <v>8</v>
      </c>
      <c r="D18" s="222" t="s">
        <v>70</v>
      </c>
      <c r="E18" s="222"/>
      <c r="F18" s="222"/>
      <c r="G18" s="222"/>
      <c r="H18" s="130"/>
      <c r="I18" s="122"/>
      <c r="J18" s="142"/>
      <c r="K18" s="134"/>
      <c r="L18" s="113"/>
      <c r="M18" s="113"/>
    </row>
    <row r="19" spans="1:13">
      <c r="A19" s="143" t="s">
        <v>10</v>
      </c>
      <c r="B19" s="144">
        <f>B17*B18</f>
        <v>8562</v>
      </c>
      <c r="C19" s="122" t="s">
        <v>11</v>
      </c>
      <c r="D19" s="122"/>
      <c r="E19" s="122"/>
      <c r="F19" s="130"/>
      <c r="G19" s="122"/>
      <c r="H19" s="130"/>
      <c r="I19" s="122"/>
      <c r="J19" s="142"/>
      <c r="K19" s="134"/>
      <c r="L19" s="113"/>
      <c r="M19" s="113"/>
    </row>
    <row r="20" spans="1:13" ht="15.75" thickBot="1">
      <c r="A20" s="145" t="s">
        <v>12</v>
      </c>
      <c r="B20" s="146"/>
      <c r="C20" s="133" t="s">
        <v>11</v>
      </c>
      <c r="D20" s="122"/>
      <c r="E20" s="122"/>
      <c r="F20" s="130"/>
      <c r="G20" s="122"/>
      <c r="H20" s="130"/>
      <c r="I20" s="122"/>
      <c r="J20" s="142"/>
      <c r="K20" s="134"/>
      <c r="L20" s="113"/>
      <c r="M20" s="113"/>
    </row>
    <row r="21" spans="1:13" ht="15.75" thickBot="1">
      <c r="A21" s="147"/>
      <c r="B21" s="148"/>
      <c r="C21" s="122"/>
      <c r="D21" s="122"/>
      <c r="E21" s="122"/>
      <c r="F21" s="130"/>
      <c r="G21" s="122"/>
      <c r="H21" s="130"/>
      <c r="I21" s="122"/>
      <c r="J21" s="142"/>
      <c r="K21" s="134"/>
      <c r="L21" s="113"/>
      <c r="M21" s="113"/>
    </row>
    <row r="22" spans="1:13" ht="15.75" thickBot="1">
      <c r="A22" s="147"/>
      <c r="B22" s="148"/>
      <c r="C22" s="122"/>
      <c r="D22" s="122"/>
      <c r="E22" s="122"/>
      <c r="F22" s="275" t="s">
        <v>14</v>
      </c>
      <c r="G22" s="149"/>
      <c r="H22" s="276" t="s">
        <v>15</v>
      </c>
      <c r="I22" s="150"/>
      <c r="J22" s="151"/>
      <c r="K22" s="152"/>
      <c r="L22" s="113"/>
      <c r="M22" s="113"/>
    </row>
    <row r="23" spans="1:13" ht="15.75" thickBot="1">
      <c r="A23" s="299" t="s">
        <v>16</v>
      </c>
      <c r="B23" s="300"/>
      <c r="C23" s="300"/>
      <c r="D23" s="301" t="s">
        <v>17</v>
      </c>
      <c r="E23" s="302" t="s">
        <v>18</v>
      </c>
      <c r="F23" s="303" t="s">
        <v>19</v>
      </c>
      <c r="G23" s="304" t="s">
        <v>20</v>
      </c>
      <c r="H23" s="309" t="s">
        <v>19</v>
      </c>
      <c r="I23" s="153"/>
      <c r="J23" s="154"/>
      <c r="K23" s="134"/>
      <c r="L23" s="113"/>
      <c r="M23" s="113"/>
    </row>
    <row r="24" spans="1:13">
      <c r="A24" s="294" t="s">
        <v>21</v>
      </c>
      <c r="B24" s="295"/>
      <c r="C24" s="295"/>
      <c r="D24" s="296" t="s">
        <v>8</v>
      </c>
      <c r="E24" s="297" t="s">
        <v>22</v>
      </c>
      <c r="F24" s="298"/>
      <c r="G24" s="305">
        <v>24</v>
      </c>
      <c r="H24" s="310">
        <f>F24*G24</f>
        <v>0</v>
      </c>
      <c r="I24" s="153"/>
      <c r="J24" s="155"/>
      <c r="K24" s="156"/>
      <c r="L24" s="113"/>
      <c r="M24" s="113"/>
    </row>
    <row r="25" spans="1:13">
      <c r="A25" s="288" t="s">
        <v>52</v>
      </c>
      <c r="B25" s="278"/>
      <c r="C25" s="278"/>
      <c r="D25" s="279" t="s">
        <v>71</v>
      </c>
      <c r="E25" s="280" t="s">
        <v>72</v>
      </c>
      <c r="F25" s="277"/>
      <c r="G25" s="306">
        <v>5100</v>
      </c>
      <c r="H25" s="311">
        <f t="shared" ref="H25:H31" si="0">F25*G25</f>
        <v>0</v>
      </c>
      <c r="I25" s="153"/>
      <c r="J25" s="155"/>
      <c r="K25" s="156"/>
      <c r="L25" s="113"/>
      <c r="M25" s="113"/>
    </row>
    <row r="26" spans="1:13">
      <c r="A26" s="288" t="s">
        <v>25</v>
      </c>
      <c r="B26" s="278"/>
      <c r="C26" s="278"/>
      <c r="D26" s="279" t="s">
        <v>71</v>
      </c>
      <c r="E26" s="280" t="s">
        <v>73</v>
      </c>
      <c r="F26" s="277"/>
      <c r="G26" s="306">
        <v>8562</v>
      </c>
      <c r="H26" s="311">
        <f t="shared" si="0"/>
        <v>0</v>
      </c>
      <c r="I26" s="153"/>
      <c r="J26" s="155"/>
      <c r="K26" s="157"/>
      <c r="L26" s="113"/>
      <c r="M26" s="113"/>
    </row>
    <row r="27" spans="1:13" ht="27.6" customHeight="1">
      <c r="A27" s="289" t="s">
        <v>74</v>
      </c>
      <c r="B27" s="281"/>
      <c r="C27" s="281"/>
      <c r="D27" s="282" t="s">
        <v>71</v>
      </c>
      <c r="E27" s="283" t="s">
        <v>22</v>
      </c>
      <c r="F27" s="284"/>
      <c r="G27" s="307">
        <v>3488</v>
      </c>
      <c r="H27" s="311">
        <f t="shared" si="0"/>
        <v>0</v>
      </c>
      <c r="I27" s="231" t="s">
        <v>75</v>
      </c>
      <c r="J27" s="231"/>
      <c r="K27" s="157"/>
      <c r="L27" s="113"/>
      <c r="M27" s="113"/>
    </row>
    <row r="28" spans="1:13">
      <c r="A28" s="251" t="s">
        <v>61</v>
      </c>
      <c r="B28" s="237"/>
      <c r="C28" s="237"/>
      <c r="D28" s="245" t="s">
        <v>76</v>
      </c>
      <c r="E28" s="235" t="s">
        <v>28</v>
      </c>
      <c r="F28" s="236"/>
      <c r="G28" s="307">
        <v>5100</v>
      </c>
      <c r="H28" s="311">
        <f t="shared" si="0"/>
        <v>0</v>
      </c>
      <c r="I28" s="231" t="s">
        <v>77</v>
      </c>
      <c r="J28" s="231"/>
      <c r="K28" s="157"/>
      <c r="L28" s="113"/>
      <c r="M28" s="113"/>
    </row>
    <row r="29" spans="1:13">
      <c r="A29" s="290" t="s">
        <v>78</v>
      </c>
      <c r="B29" s="285"/>
      <c r="C29" s="285"/>
      <c r="D29" s="286" t="s">
        <v>79</v>
      </c>
      <c r="E29" s="280" t="s">
        <v>22</v>
      </c>
      <c r="F29" s="277"/>
      <c r="G29" s="306">
        <v>8562</v>
      </c>
      <c r="H29" s="311">
        <f t="shared" si="0"/>
        <v>0</v>
      </c>
      <c r="I29" s="153"/>
      <c r="J29" s="155"/>
      <c r="K29" s="157"/>
      <c r="L29" s="113"/>
      <c r="M29" s="113"/>
    </row>
    <row r="30" spans="1:13">
      <c r="A30" s="291" t="s">
        <v>80</v>
      </c>
      <c r="B30" s="287"/>
      <c r="C30" s="287"/>
      <c r="D30" s="286" t="s">
        <v>79</v>
      </c>
      <c r="E30" s="280" t="s">
        <v>22</v>
      </c>
      <c r="F30" s="277"/>
      <c r="G30" s="306">
        <v>5100</v>
      </c>
      <c r="H30" s="311">
        <f t="shared" si="0"/>
        <v>0</v>
      </c>
      <c r="I30" s="153"/>
      <c r="J30" s="155"/>
      <c r="K30" s="157"/>
      <c r="L30" s="113"/>
      <c r="M30" s="113"/>
    </row>
    <row r="31" spans="1:13" ht="15.75" thickBot="1">
      <c r="A31" s="292" t="s">
        <v>29</v>
      </c>
      <c r="B31" s="293"/>
      <c r="C31" s="293"/>
      <c r="D31" s="202" t="s">
        <v>8</v>
      </c>
      <c r="E31" s="203"/>
      <c r="F31" s="204"/>
      <c r="G31" s="308">
        <v>1447</v>
      </c>
      <c r="H31" s="312">
        <f t="shared" si="0"/>
        <v>0</v>
      </c>
      <c r="I31" s="153"/>
      <c r="J31" s="155"/>
      <c r="K31" s="157"/>
      <c r="L31" s="113"/>
      <c r="M31" s="113"/>
    </row>
    <row r="32" spans="1:13" ht="15.75" thickBot="1">
      <c r="A32" s="161"/>
      <c r="B32" s="162"/>
      <c r="C32" s="162"/>
      <c r="D32" s="162"/>
      <c r="E32" s="158"/>
      <c r="F32" s="158"/>
      <c r="G32" s="200" t="s">
        <v>30</v>
      </c>
      <c r="H32" s="201">
        <f>SUM(H24:H31)</f>
        <v>0</v>
      </c>
      <c r="I32" s="158"/>
      <c r="J32" s="159"/>
      <c r="K32" s="160"/>
      <c r="L32" s="113"/>
      <c r="M32" s="113"/>
    </row>
    <row r="33" spans="1:13" ht="15.75" thickBot="1">
      <c r="A33" s="161"/>
      <c r="B33" s="162"/>
      <c r="C33" s="162"/>
      <c r="D33" s="162"/>
      <c r="E33" s="163"/>
      <c r="F33" s="158"/>
      <c r="G33" s="158"/>
      <c r="H33" s="158"/>
      <c r="I33" s="158"/>
      <c r="J33" s="159" t="s">
        <v>31</v>
      </c>
      <c r="K33" s="164" t="s">
        <v>32</v>
      </c>
      <c r="L33" s="113"/>
      <c r="M33" s="113"/>
    </row>
    <row r="34" spans="1:13" ht="15.75" thickBot="1">
      <c r="A34" s="161"/>
      <c r="B34" s="162"/>
      <c r="C34" s="162"/>
      <c r="D34" s="162"/>
      <c r="E34" s="158"/>
      <c r="F34" s="158"/>
      <c r="G34" s="158"/>
      <c r="H34" s="158" t="s">
        <v>33</v>
      </c>
      <c r="I34" s="165" t="s">
        <v>19</v>
      </c>
      <c r="J34" s="166">
        <f>H32*0.2</f>
        <v>0</v>
      </c>
      <c r="K34" s="167">
        <f>H32*1.2</f>
        <v>0</v>
      </c>
      <c r="L34" s="113"/>
      <c r="M34" s="113"/>
    </row>
    <row r="35" spans="1:13" ht="15.75" thickBot="1">
      <c r="A35" s="168"/>
      <c r="B35" s="169"/>
      <c r="C35" s="169"/>
      <c r="D35" s="169"/>
      <c r="E35" s="169"/>
      <c r="F35" s="170"/>
      <c r="G35" s="171"/>
      <c r="H35" s="171"/>
      <c r="I35" s="172"/>
      <c r="J35" s="173"/>
      <c r="K35" s="174"/>
      <c r="L35" s="113"/>
      <c r="M35" s="113"/>
    </row>
    <row r="36" spans="1:13" ht="15.75" thickBot="1">
      <c r="A36" s="175"/>
      <c r="B36" s="176"/>
      <c r="C36" s="176"/>
      <c r="D36" s="176"/>
      <c r="E36" s="176"/>
      <c r="F36" s="177"/>
      <c r="G36" s="178"/>
      <c r="H36" s="179"/>
      <c r="I36" s="180"/>
      <c r="J36" s="181"/>
      <c r="K36" s="182"/>
      <c r="L36" s="113"/>
      <c r="M36" s="113"/>
    </row>
    <row r="37" spans="1:13">
      <c r="A37" s="183" t="s">
        <v>34</v>
      </c>
      <c r="B37" s="184"/>
      <c r="C37" s="184"/>
      <c r="D37" s="184"/>
      <c r="E37" s="184"/>
      <c r="F37" s="184"/>
      <c r="G37" s="185"/>
      <c r="H37" s="185"/>
      <c r="I37" s="186"/>
      <c r="J37" s="185"/>
      <c r="K37" s="185"/>
      <c r="L37" s="187"/>
      <c r="M37" s="187"/>
    </row>
    <row r="38" spans="1:13">
      <c r="A38" s="188" t="s">
        <v>35</v>
      </c>
      <c r="B38" s="189"/>
      <c r="C38" s="189"/>
      <c r="D38" s="189"/>
      <c r="E38" s="189"/>
      <c r="F38" s="189"/>
      <c r="G38" s="190"/>
      <c r="H38" s="190"/>
      <c r="I38" s="191"/>
      <c r="J38" s="192"/>
      <c r="K38" s="193"/>
      <c r="L38" s="187"/>
      <c r="M38" s="187"/>
    </row>
    <row r="39" spans="1:13">
      <c r="A39" s="229" t="s">
        <v>36</v>
      </c>
      <c r="B39" s="229"/>
      <c r="C39" s="229"/>
      <c r="D39" s="229"/>
      <c r="E39" s="229"/>
      <c r="F39" s="229"/>
      <c r="G39" s="229"/>
      <c r="H39" s="229"/>
      <c r="I39" s="229"/>
      <c r="J39" s="229"/>
      <c r="K39" s="229"/>
      <c r="L39" s="229"/>
      <c r="M39" s="229"/>
    </row>
    <row r="40" spans="1:13">
      <c r="A40" s="194"/>
      <c r="B40" s="194"/>
      <c r="C40" s="194"/>
      <c r="D40" s="194"/>
      <c r="E40" s="194"/>
      <c r="F40" s="194"/>
      <c r="G40" s="194"/>
      <c r="H40" s="194"/>
      <c r="I40" s="194"/>
      <c r="J40" s="194"/>
      <c r="K40" s="194"/>
      <c r="L40" s="194"/>
      <c r="M40" s="194"/>
    </row>
    <row r="41" spans="1:13">
      <c r="A41" s="113"/>
      <c r="B41" s="113"/>
      <c r="C41" s="113"/>
      <c r="D41" s="113"/>
      <c r="E41" s="113"/>
      <c r="F41" s="116"/>
      <c r="G41" s="113"/>
      <c r="H41" s="116"/>
      <c r="I41" s="113"/>
      <c r="J41" s="116"/>
      <c r="K41" s="116"/>
      <c r="L41" s="113"/>
      <c r="M41" s="113"/>
    </row>
    <row r="42" spans="1:13">
      <c r="A42" s="195"/>
      <c r="B42" s="195"/>
      <c r="C42" s="196"/>
      <c r="D42" s="197"/>
      <c r="E42" s="197"/>
      <c r="F42" s="197"/>
      <c r="G42" s="198" t="s">
        <v>37</v>
      </c>
      <c r="H42" s="198"/>
      <c r="I42" s="198"/>
      <c r="J42" s="116"/>
      <c r="K42" s="116"/>
      <c r="L42" s="113"/>
      <c r="M42" s="113"/>
    </row>
    <row r="43" spans="1:13">
      <c r="A43" s="230" t="s">
        <v>38</v>
      </c>
      <c r="B43" s="230"/>
      <c r="C43" s="230"/>
      <c r="D43" s="199"/>
      <c r="E43" s="199"/>
      <c r="F43" s="196"/>
      <c r="G43" s="198" t="s">
        <v>39</v>
      </c>
      <c r="H43" s="198"/>
      <c r="I43" s="198"/>
      <c r="J43" s="116"/>
      <c r="K43" s="116"/>
      <c r="L43" s="113"/>
      <c r="M43" s="113"/>
    </row>
  </sheetData>
  <mergeCells count="17">
    <mergeCell ref="A23:C23"/>
    <mergeCell ref="A25:C25"/>
    <mergeCell ref="A26:C26"/>
    <mergeCell ref="A39:M39"/>
    <mergeCell ref="A43:C43"/>
    <mergeCell ref="A27:C27"/>
    <mergeCell ref="I27:J27"/>
    <mergeCell ref="A28:C28"/>
    <mergeCell ref="I28:J28"/>
    <mergeCell ref="A30:C30"/>
    <mergeCell ref="A31:C31"/>
    <mergeCell ref="D18:G18"/>
    <mergeCell ref="B5:K5"/>
    <mergeCell ref="A12:D12"/>
    <mergeCell ref="H14:K14"/>
    <mergeCell ref="A15:D15"/>
    <mergeCell ref="H16:J1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U18"/>
  <sheetViews>
    <sheetView showGridLines="0" workbookViewId="0">
      <selection activeCell="J6" sqref="J6"/>
    </sheetView>
  </sheetViews>
  <sheetFormatPr defaultColWidth="8.7109375" defaultRowHeight="14.45" customHeight="1"/>
  <cols>
    <col min="1" max="1" width="3.7109375" style="74" customWidth="1"/>
    <col min="2" max="2" width="4.28515625" style="74" customWidth="1"/>
    <col min="3" max="3" width="11.28515625" style="74" customWidth="1"/>
    <col min="4" max="4" width="6.28515625" style="74" customWidth="1"/>
    <col min="5" max="5" width="24.85546875" style="74" customWidth="1"/>
    <col min="6" max="8" width="11.28515625" style="74" customWidth="1"/>
    <col min="9" max="9" width="14.28515625" style="74" customWidth="1"/>
    <col min="10" max="10" width="15.28515625" style="74" customWidth="1"/>
    <col min="11" max="255" width="8.85546875" style="74" customWidth="1"/>
  </cols>
  <sheetData>
    <row r="1" spans="1:13" ht="15" customHeight="1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 ht="18" customHeight="1">
      <c r="A2" s="4"/>
      <c r="B2" s="75" t="s">
        <v>65</v>
      </c>
      <c r="C2" s="76"/>
      <c r="D2" s="76"/>
      <c r="E2" s="76"/>
      <c r="F2" s="76"/>
      <c r="G2" s="76"/>
      <c r="H2" s="77"/>
      <c r="I2" s="76"/>
      <c r="J2" s="4"/>
      <c r="K2" s="4"/>
      <c r="L2" s="4"/>
      <c r="M2" s="4"/>
    </row>
    <row r="3" spans="1:13" ht="15" customHeight="1" thickBot="1">
      <c r="A3" s="78"/>
      <c r="B3" s="232"/>
      <c r="C3" s="233"/>
      <c r="D3" s="233"/>
      <c r="E3" s="233"/>
      <c r="F3" s="233"/>
      <c r="G3" s="233"/>
      <c r="H3" s="233"/>
      <c r="I3" s="233"/>
      <c r="J3" s="85"/>
      <c r="K3" s="4"/>
      <c r="L3" s="4"/>
      <c r="M3" s="4"/>
    </row>
    <row r="4" spans="1:13" ht="32.450000000000003" customHeight="1" thickBot="1">
      <c r="A4" s="97"/>
      <c r="B4" s="100" t="s">
        <v>40</v>
      </c>
      <c r="C4" s="101" t="s">
        <v>41</v>
      </c>
      <c r="D4" s="101" t="s">
        <v>42</v>
      </c>
      <c r="E4" s="101" t="s">
        <v>43</v>
      </c>
      <c r="F4" s="102" t="s">
        <v>44</v>
      </c>
      <c r="G4" s="102" t="s">
        <v>45</v>
      </c>
      <c r="H4" s="103" t="s">
        <v>46</v>
      </c>
      <c r="I4" s="108" t="s">
        <v>47</v>
      </c>
      <c r="J4" s="110" t="s">
        <v>48</v>
      </c>
      <c r="K4" s="80"/>
      <c r="L4" s="4"/>
      <c r="M4" s="79"/>
    </row>
    <row r="5" spans="1:13" ht="15" customHeight="1">
      <c r="A5" s="97"/>
      <c r="B5" s="112">
        <v>1</v>
      </c>
      <c r="C5" s="104" t="s">
        <v>53</v>
      </c>
      <c r="D5" s="104" t="s">
        <v>49</v>
      </c>
      <c r="E5" s="105" t="s">
        <v>55</v>
      </c>
      <c r="F5" s="106">
        <v>9.3049999999999997</v>
      </c>
      <c r="G5" s="106">
        <v>13.03</v>
      </c>
      <c r="H5" s="107">
        <v>3.7250000000000001</v>
      </c>
      <c r="I5" s="109">
        <f>'2641'!H32</f>
        <v>0</v>
      </c>
      <c r="J5" s="111">
        <f>I5*1.2</f>
        <v>0</v>
      </c>
      <c r="K5" s="80"/>
      <c r="L5" s="95"/>
      <c r="M5" s="95"/>
    </row>
    <row r="6" spans="1:13" ht="15" customHeight="1" thickBot="1">
      <c r="A6" s="97"/>
      <c r="B6" s="112">
        <v>2</v>
      </c>
      <c r="C6" s="205" t="s">
        <v>81</v>
      </c>
      <c r="D6" s="214" t="s">
        <v>49</v>
      </c>
      <c r="E6" s="215" t="s">
        <v>82</v>
      </c>
      <c r="F6" s="216">
        <v>0</v>
      </c>
      <c r="G6" s="217">
        <v>1.427</v>
      </c>
      <c r="H6" s="217">
        <v>1.427</v>
      </c>
      <c r="I6" s="109">
        <f>'2712'!H32</f>
        <v>0</v>
      </c>
      <c r="J6" s="111">
        <f>I6*1.2</f>
        <v>0</v>
      </c>
      <c r="K6" s="80"/>
      <c r="L6" s="95"/>
      <c r="M6" s="95"/>
    </row>
    <row r="7" spans="1:13" ht="15" customHeight="1" thickBot="1">
      <c r="A7" s="97"/>
      <c r="B7" s="206"/>
      <c r="C7" s="207" t="s">
        <v>30</v>
      </c>
      <c r="D7" s="208"/>
      <c r="E7" s="209"/>
      <c r="F7" s="210"/>
      <c r="G7" s="210"/>
      <c r="H7" s="211">
        <f>SUM(H5:H6)</f>
        <v>5.1520000000000001</v>
      </c>
      <c r="I7" s="212">
        <f>SUM(I5:I6)</f>
        <v>0</v>
      </c>
      <c r="J7" s="213">
        <f>SUM(J5:J6)</f>
        <v>0</v>
      </c>
      <c r="K7" s="80"/>
      <c r="L7" s="4"/>
      <c r="M7" s="4"/>
    </row>
    <row r="8" spans="1:13" ht="15.4" customHeight="1">
      <c r="A8" s="4"/>
      <c r="B8" s="99"/>
      <c r="C8" s="99"/>
      <c r="D8" s="99"/>
      <c r="E8" s="99"/>
      <c r="F8" s="99"/>
      <c r="G8" s="99"/>
      <c r="H8" s="99"/>
      <c r="I8" s="99"/>
      <c r="J8" s="99"/>
      <c r="K8" s="4"/>
      <c r="L8" s="4"/>
      <c r="M8" s="4"/>
    </row>
    <row r="9" spans="1:13" ht="15" customHeight="1">
      <c r="A9" s="4"/>
      <c r="B9" s="4"/>
      <c r="C9" s="4"/>
      <c r="D9" s="4"/>
      <c r="E9" s="4"/>
      <c r="F9" s="4"/>
      <c r="G9" s="4"/>
      <c r="H9" s="4"/>
      <c r="I9" s="81"/>
      <c r="J9" s="81"/>
      <c r="K9" s="4"/>
      <c r="L9" s="4"/>
      <c r="M9" s="4"/>
    </row>
    <row r="10" spans="1:13" ht="15" customHeight="1">
      <c r="A10" s="4"/>
      <c r="B10" s="4"/>
      <c r="C10" s="4"/>
      <c r="D10" s="4"/>
      <c r="E10" s="95"/>
      <c r="F10" s="95"/>
      <c r="G10" s="4"/>
      <c r="H10" s="4"/>
      <c r="I10" s="4"/>
      <c r="J10" s="4"/>
      <c r="K10" s="4"/>
      <c r="L10" s="4"/>
      <c r="M10" s="4"/>
    </row>
    <row r="11" spans="1:13" ht="15" customHeight="1">
      <c r="A11" s="4"/>
      <c r="B11" s="4"/>
      <c r="C11" s="4"/>
      <c r="D11" s="4"/>
      <c r="E11" s="4"/>
      <c r="F11" s="4"/>
      <c r="G11" s="4"/>
      <c r="H11" s="4"/>
      <c r="I11" s="4"/>
      <c r="J11" s="4" t="s">
        <v>63</v>
      </c>
      <c r="K11" s="4"/>
      <c r="L11" s="4"/>
      <c r="M11" s="4"/>
    </row>
    <row r="18" spans="8:8" ht="14.45" customHeight="1">
      <c r="H18" s="74" t="s">
        <v>63</v>
      </c>
    </row>
  </sheetData>
  <mergeCells count="1">
    <mergeCell ref="B3:I3"/>
  </mergeCells>
  <pageMargins left="0.7" right="0.7" top="0.75" bottom="0.75" header="0.3" footer="0.3"/>
  <pageSetup scale="87" orientation="landscape" r:id="rId1"/>
  <headerFooter>
    <oddFooter>&amp;C&amp;"Helvetica Neue,Regular"&amp;11&amp;K000000&amp;P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2641</vt:lpstr>
      <vt:lpstr>2712</vt:lpstr>
      <vt:lpstr>PT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Barlová</dc:creator>
  <cp:lastModifiedBy>Mesiariková Ivana</cp:lastModifiedBy>
  <cp:lastPrinted>2019-11-05T09:56:26Z</cp:lastPrinted>
  <dcterms:created xsi:type="dcterms:W3CDTF">2019-06-11T10:44:39Z</dcterms:created>
  <dcterms:modified xsi:type="dcterms:W3CDTF">2020-02-17T12:55:58Z</dcterms:modified>
</cp:coreProperties>
</file>